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ctgovexec-my.sharepoint.com/personal/steven_wallett_ct_gov/Documents/Microsoft Teams Chat Files/"/>
    </mc:Choice>
  </mc:AlternateContent>
  <xr:revisionPtr revIDLastSave="33" documentId="13_ncr:1_{F96E8D53-09B7-41B8-98B8-6C85D66423A4}" xr6:coauthVersionLast="44" xr6:coauthVersionMax="45" xr10:uidLastSave="{ABF90859-53B7-47EE-95A0-5D3176B5C4A5}"/>
  <bookViews>
    <workbookView xWindow="-98" yWindow="-98" windowWidth="19396" windowHeight="10395" xr2:uid="{00000000-000D-0000-FFFF-FFFF00000000}"/>
  </bookViews>
  <sheets>
    <sheet name="Weekly Production Graph" sheetId="7" r:id="rId1"/>
    <sheet name="2018" sheetId="1" r:id="rId2"/>
    <sheet name="2019" sheetId="9" r:id="rId3"/>
    <sheet name="2020"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5" i="1" l="1"/>
  <c r="H55" i="9"/>
  <c r="G55" i="9"/>
  <c r="G55" i="1"/>
  <c r="G52" i="10"/>
  <c r="H52" i="10" s="1"/>
  <c r="G51" i="10"/>
  <c r="H51" i="10" s="1"/>
  <c r="G50" i="10"/>
  <c r="H50" i="10" s="1"/>
  <c r="G49" i="10"/>
  <c r="H49" i="10" s="1"/>
  <c r="G48" i="10"/>
  <c r="H48" i="10" s="1"/>
  <c r="G47" i="10"/>
  <c r="H47" i="10" s="1"/>
  <c r="G46" i="10"/>
  <c r="H46" i="10" s="1"/>
  <c r="G45" i="10"/>
  <c r="H45" i="10" s="1"/>
  <c r="G44" i="10"/>
  <c r="H44" i="10" s="1"/>
  <c r="G43" i="10"/>
  <c r="H43" i="10" s="1"/>
  <c r="G42" i="10"/>
  <c r="H42" i="10" s="1"/>
  <c r="G41" i="10"/>
  <c r="H41" i="10" s="1"/>
  <c r="G40" i="10"/>
  <c r="H40" i="10" s="1"/>
  <c r="G39" i="10"/>
  <c r="H39" i="10" s="1"/>
  <c r="G38" i="10"/>
  <c r="H38" i="10" s="1"/>
  <c r="G37" i="10"/>
  <c r="H37" i="10" s="1"/>
  <c r="G36" i="10"/>
  <c r="H36" i="10" s="1"/>
  <c r="G35" i="10"/>
  <c r="H35" i="10" s="1"/>
  <c r="G34" i="10"/>
  <c r="H34" i="10" s="1"/>
  <c r="G33" i="10"/>
  <c r="H33" i="10" s="1"/>
  <c r="G32" i="10"/>
  <c r="H32" i="10" s="1"/>
  <c r="G31" i="10"/>
  <c r="H31" i="10" s="1"/>
  <c r="G30" i="10"/>
  <c r="H30" i="10" s="1"/>
  <c r="G29" i="10"/>
  <c r="H29" i="10" s="1"/>
  <c r="G28" i="10"/>
  <c r="H28" i="10" s="1"/>
  <c r="G27" i="10"/>
  <c r="H27" i="10" s="1"/>
  <c r="G26" i="10"/>
  <c r="H26" i="10" s="1"/>
  <c r="G25" i="10"/>
  <c r="H25" i="10" s="1"/>
  <c r="G24" i="10"/>
  <c r="H24" i="10" s="1"/>
  <c r="G23" i="10"/>
  <c r="H23" i="10" s="1"/>
  <c r="G22" i="10"/>
  <c r="H22" i="10" s="1"/>
  <c r="G21" i="10"/>
  <c r="H21" i="10" s="1"/>
  <c r="G20" i="10"/>
  <c r="H20" i="10" s="1"/>
  <c r="G19" i="10"/>
  <c r="H19" i="10" s="1"/>
  <c r="G18" i="10"/>
  <c r="H18" i="10" s="1"/>
  <c r="G17" i="10"/>
  <c r="H17" i="10" s="1"/>
  <c r="G16" i="10"/>
  <c r="H16" i="10" s="1"/>
  <c r="G15" i="10"/>
  <c r="H15" i="10" s="1"/>
  <c r="G14" i="10"/>
  <c r="H14" i="10" s="1"/>
  <c r="G13" i="10"/>
  <c r="H13" i="10" s="1"/>
  <c r="G12" i="10"/>
  <c r="H12" i="10" s="1"/>
  <c r="G11" i="10"/>
  <c r="H11" i="10" s="1"/>
  <c r="G10" i="10"/>
  <c r="H10" i="10" s="1"/>
  <c r="G9" i="10"/>
  <c r="H9" i="10" s="1"/>
  <c r="G8" i="10"/>
  <c r="H8" i="10" s="1"/>
  <c r="G7" i="10"/>
  <c r="H7" i="10" s="1"/>
  <c r="G6" i="10"/>
  <c r="H6" i="10" s="1"/>
  <c r="G5" i="10"/>
  <c r="H5" i="10" s="1"/>
  <c r="H4" i="10"/>
  <c r="H55" i="10" l="1"/>
  <c r="G55" i="10"/>
  <c r="H4" i="9"/>
  <c r="H4" i="1"/>
  <c r="G13" i="1" l="1"/>
  <c r="H13" i="1" s="1"/>
  <c r="G12" i="1"/>
  <c r="H12" i="1" s="1"/>
  <c r="G11" i="1"/>
  <c r="H11" i="1" s="1"/>
  <c r="G10" i="1"/>
  <c r="H10" i="1" s="1"/>
  <c r="G9" i="1"/>
  <c r="H9" i="1" s="1"/>
  <c r="G8" i="1"/>
  <c r="H8" i="1" s="1"/>
  <c r="G7" i="1"/>
  <c r="H7" i="1" s="1"/>
  <c r="G6" i="1"/>
  <c r="H6" i="1" s="1"/>
  <c r="G5" i="1"/>
  <c r="H5" i="1" s="1"/>
  <c r="G45" i="9"/>
  <c r="H45" i="9" s="1"/>
  <c r="G22" i="9"/>
  <c r="H22" i="9" s="1"/>
  <c r="G21" i="9"/>
  <c r="H21" i="9" s="1"/>
  <c r="G20" i="9"/>
  <c r="H20" i="9" s="1"/>
  <c r="G19" i="9"/>
  <c r="H19" i="9" s="1"/>
  <c r="G18" i="9"/>
  <c r="H18" i="9" s="1"/>
  <c r="G17" i="9"/>
  <c r="H17" i="9" s="1"/>
  <c r="G16" i="9"/>
  <c r="H16" i="9" s="1"/>
  <c r="G15" i="9"/>
  <c r="H15" i="9" s="1"/>
  <c r="G14" i="9"/>
  <c r="H14" i="9" s="1"/>
  <c r="G13" i="9"/>
  <c r="H13" i="9" s="1"/>
  <c r="G12" i="9"/>
  <c r="H12" i="9" s="1"/>
  <c r="G11" i="9"/>
  <c r="H11" i="9" s="1"/>
  <c r="G10" i="9"/>
  <c r="H10" i="9" s="1"/>
  <c r="G9" i="9"/>
  <c r="H9" i="9" s="1"/>
  <c r="G8" i="9"/>
  <c r="H8" i="9" s="1"/>
  <c r="G7" i="9"/>
  <c r="H7" i="9" s="1"/>
  <c r="G6" i="9"/>
  <c r="H6" i="9" s="1"/>
  <c r="G5" i="9"/>
  <c r="H5" i="9" s="1"/>
  <c r="G52" i="9"/>
  <c r="H52" i="9" s="1"/>
  <c r="G51" i="9"/>
  <c r="H51" i="9" s="1"/>
  <c r="G50" i="9"/>
  <c r="H50" i="9" s="1"/>
  <c r="G49" i="9"/>
  <c r="H49" i="9" s="1"/>
  <c r="G48" i="9"/>
  <c r="H48" i="9" s="1"/>
  <c r="G47" i="9"/>
  <c r="H47" i="9" s="1"/>
  <c r="G46" i="9"/>
  <c r="H46" i="9" s="1"/>
  <c r="G44" i="9"/>
  <c r="H44" i="9" s="1"/>
  <c r="G43" i="9"/>
  <c r="H43" i="9" s="1"/>
  <c r="G42" i="9"/>
  <c r="H42" i="9" s="1"/>
  <c r="G41" i="9"/>
  <c r="H41" i="9" s="1"/>
  <c r="G40" i="9"/>
  <c r="H40" i="9" s="1"/>
  <c r="G39" i="9"/>
  <c r="H39" i="9" s="1"/>
  <c r="G38" i="9"/>
  <c r="H38" i="9" s="1"/>
  <c r="G37" i="9"/>
  <c r="H37" i="9" s="1"/>
  <c r="G36" i="9"/>
  <c r="H36" i="9" s="1"/>
  <c r="G35" i="9"/>
  <c r="H35" i="9" s="1"/>
  <c r="G34" i="9"/>
  <c r="H34" i="9" s="1"/>
  <c r="G33" i="9"/>
  <c r="H33" i="9" s="1"/>
  <c r="G32" i="9"/>
  <c r="H32" i="9" s="1"/>
  <c r="G31" i="9"/>
  <c r="H31" i="9" s="1"/>
  <c r="G30" i="9"/>
  <c r="H30" i="9" s="1"/>
  <c r="G29" i="9"/>
  <c r="H29" i="9" s="1"/>
  <c r="G28" i="9"/>
  <c r="H28" i="9" s="1"/>
  <c r="G27" i="9"/>
  <c r="H27" i="9" s="1"/>
  <c r="G26" i="9"/>
  <c r="H26" i="9" s="1"/>
  <c r="G25" i="9"/>
  <c r="H25" i="9" s="1"/>
  <c r="G24" i="9"/>
  <c r="H24" i="9" s="1"/>
  <c r="G23" i="9"/>
  <c r="H23" i="9" s="1"/>
  <c r="G54" i="1"/>
  <c r="H54" i="1" s="1"/>
  <c r="G53" i="1"/>
  <c r="H53" i="1" s="1"/>
  <c r="G52" i="1"/>
  <c r="H52" i="1" s="1"/>
  <c r="G51" i="1"/>
  <c r="H51" i="1" s="1"/>
  <c r="G50" i="1"/>
  <c r="H50" i="1" s="1"/>
  <c r="G49" i="1"/>
  <c r="H49" i="1" s="1"/>
  <c r="G48" i="1"/>
  <c r="H48" i="1" s="1"/>
  <c r="G47" i="1"/>
  <c r="H47" i="1" s="1"/>
  <c r="G46" i="1"/>
  <c r="H46" i="1" s="1"/>
  <c r="G45" i="1"/>
  <c r="H45" i="1" s="1"/>
  <c r="G44" i="1"/>
  <c r="H44" i="1" s="1"/>
  <c r="G43" i="1"/>
  <c r="H43" i="1" s="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21" i="1"/>
  <c r="H21" i="1" s="1"/>
  <c r="G20" i="1"/>
  <c r="H20" i="1" s="1"/>
  <c r="G19" i="1"/>
  <c r="H19" i="1" s="1"/>
  <c r="G18" i="1"/>
  <c r="H18" i="1" s="1"/>
  <c r="G17" i="1"/>
  <c r="H17" i="1" s="1"/>
  <c r="G15" i="1"/>
  <c r="H15" i="1" s="1"/>
  <c r="G14" i="1"/>
  <c r="H14" i="1" s="1"/>
  <c r="G16" i="1"/>
  <c r="H16" i="1" s="1"/>
</calcChain>
</file>

<file path=xl/sharedStrings.xml><?xml version="1.0" encoding="utf-8"?>
<sst xmlns="http://schemas.openxmlformats.org/spreadsheetml/2006/main" count="33" uniqueCount="14">
  <si>
    <t>Production Meter Readings and Estimated Usage Data - 2018</t>
  </si>
  <si>
    <t>Date</t>
  </si>
  <si>
    <t>Week</t>
  </si>
  <si>
    <t>Days since last reading</t>
  </si>
  <si>
    <t>Instantaneous Flow (gpm)</t>
  </si>
  <si>
    <t>Meter readings</t>
  </si>
  <si>
    <t>Weekly Usage (gallons/week)</t>
  </si>
  <si>
    <t>Gallons/day (average)</t>
  </si>
  <si>
    <t>Totals</t>
  </si>
  <si>
    <t>Production Meter Readings and and Estimated Usage Data 2019</t>
  </si>
  <si>
    <t>Production Meter Readings and and Estimated Usage Data 2020</t>
  </si>
  <si>
    <t>Meter readings*</t>
  </si>
  <si>
    <t xml:space="preserve">* Also important to ensure the units for your source meters.  This spreadsheet assumes the meter reading is in gallons, but some water meters read in cubic feet. </t>
  </si>
  <si>
    <t>Instructions: Enter the date (Column B), Days since last reading (Column D) and the combined weekly meter reading (Column F) of all active sources to determine the weekly usage.  The spreadsheet has formulas to automatically calculate weekly and daily usage from meter readings entered. Also, the graph on the first tab will automatically update based on values entered in the yearly data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</si>
</sst>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s>
  <cellStyleXfs count="1">
    <xf numFmtId="0" fontId="0" fillId="0" borderId="0"/>
  </cellStyleXfs>
  <cellXfs count="59">
    <xf numFmtId="0" fontId="0" fillId="0" borderId="0" xfId="0"/>
    <xf numFmtId="0" fontId="0" fillId="0" borderId="5" xfId="0" applyBorder="1"/>
    <xf numFmtId="0" fontId="0" fillId="0" borderId="6" xfId="0" applyBorder="1"/>
    <xf numFmtId="0" fontId="0" fillId="0" borderId="7" xfId="0" applyBorder="1"/>
    <xf numFmtId="0" fontId="1" fillId="0" borderId="11" xfId="0" applyFont="1" applyBorder="1" applyAlignment="1">
      <alignment horizont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wrapText="1"/>
    </xf>
    <xf numFmtId="0" fontId="1" fillId="0" borderId="12" xfId="0" applyFont="1" applyBorder="1" applyAlignment="1">
      <alignment horizontal="center" wrapText="1"/>
    </xf>
    <xf numFmtId="14" fontId="0" fillId="0" borderId="1" xfId="0" applyNumberFormat="1" applyBorder="1" applyAlignment="1">
      <alignment horizontal="center"/>
    </xf>
    <xf numFmtId="0" fontId="0" fillId="0" borderId="2" xfId="0" applyNumberFormat="1" applyBorder="1" applyAlignment="1">
      <alignment horizontal="center"/>
    </xf>
    <xf numFmtId="0" fontId="0" fillId="0" borderId="2" xfId="0"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0" fontId="0" fillId="2" borderId="2" xfId="0" applyFill="1" applyBorder="1" applyAlignment="1">
      <alignment horizontal="center"/>
    </xf>
    <xf numFmtId="0" fontId="0" fillId="2" borderId="2" xfId="0" applyNumberFormat="1" applyFill="1" applyBorder="1" applyAlignment="1">
      <alignment horizontal="center"/>
    </xf>
    <xf numFmtId="0" fontId="0" fillId="2" borderId="4" xfId="0" applyFill="1" applyBorder="1" applyAlignment="1">
      <alignment horizontal="center"/>
    </xf>
    <xf numFmtId="1" fontId="0" fillId="2" borderId="2" xfId="0" applyNumberFormat="1"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3" xfId="0" applyNumberFormat="1" applyBorder="1" applyAlignment="1">
      <alignment horizontal="center"/>
    </xf>
    <xf numFmtId="0" fontId="0" fillId="0" borderId="13" xfId="0" applyBorder="1" applyAlignment="1">
      <alignment horizontal="center"/>
    </xf>
    <xf numFmtId="1" fontId="0" fillId="0" borderId="13" xfId="0" applyNumberFormat="1" applyBorder="1" applyAlignment="1">
      <alignment horizontal="center"/>
    </xf>
    <xf numFmtId="1" fontId="0" fillId="0" borderId="18" xfId="0" applyNumberFormat="1" applyBorder="1" applyAlignment="1">
      <alignment horizontal="center"/>
    </xf>
    <xf numFmtId="0" fontId="0" fillId="0" borderId="8" xfId="0" applyNumberFormat="1" applyBorder="1" applyAlignment="1">
      <alignment horizontal="center"/>
    </xf>
    <xf numFmtId="0" fontId="0" fillId="2" borderId="20" xfId="0" applyNumberFormat="1" applyFill="1" applyBorder="1" applyAlignment="1">
      <alignment horizontal="center"/>
    </xf>
    <xf numFmtId="14" fontId="0" fillId="0" borderId="14" xfId="0" applyNumberFormat="1" applyBorder="1" applyAlignment="1">
      <alignment horizontal="center"/>
    </xf>
    <xf numFmtId="0" fontId="0" fillId="0" borderId="13" xfId="0" applyFill="1" applyBorder="1" applyAlignment="1">
      <alignment horizontal="center"/>
    </xf>
    <xf numFmtId="2" fontId="0" fillId="0" borderId="0" xfId="0" applyNumberFormat="1"/>
    <xf numFmtId="0" fontId="0" fillId="2" borderId="19" xfId="0" applyNumberFormat="1" applyFill="1" applyBorder="1" applyAlignment="1">
      <alignment horizontal="center"/>
    </xf>
    <xf numFmtId="0" fontId="0" fillId="0" borderId="22" xfId="0" applyBorder="1"/>
    <xf numFmtId="0" fontId="0" fillId="0" borderId="23" xfId="0" applyBorder="1"/>
    <xf numFmtId="0" fontId="0" fillId="0" borderId="11" xfId="0" applyBorder="1" applyAlignment="1">
      <alignment horizontal="right"/>
    </xf>
    <xf numFmtId="1" fontId="0" fillId="0" borderId="11" xfId="0" applyNumberFormat="1" applyBorder="1"/>
    <xf numFmtId="1" fontId="0" fillId="0" borderId="12" xfId="0" applyNumberFormat="1" applyBorder="1"/>
    <xf numFmtId="14" fontId="0" fillId="2" borderId="1" xfId="0" applyNumberFormat="1" applyFill="1" applyBorder="1" applyAlignment="1">
      <alignment horizontal="center"/>
    </xf>
    <xf numFmtId="0" fontId="0" fillId="2" borderId="8" xfId="0" applyNumberFormat="1" applyFill="1" applyBorder="1" applyAlignment="1">
      <alignment horizontal="center"/>
    </xf>
    <xf numFmtId="1" fontId="0" fillId="2" borderId="3" xfId="0" applyNumberFormat="1" applyFill="1" applyBorder="1" applyAlignment="1">
      <alignment horizontal="center"/>
    </xf>
    <xf numFmtId="14" fontId="0" fillId="2" borderId="21" xfId="0" applyNumberFormat="1" applyFill="1" applyBorder="1" applyAlignment="1">
      <alignment horizontal="center"/>
    </xf>
    <xf numFmtId="1" fontId="0" fillId="2" borderId="20" xfId="0" applyNumberFormat="1" applyFill="1" applyBorder="1" applyAlignment="1">
      <alignment horizont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0" fillId="2" borderId="1" xfId="0" applyFill="1" applyBorder="1" applyAlignment="1">
      <alignment horizontal="center"/>
    </xf>
    <xf numFmtId="0" fontId="0" fillId="2" borderId="3" xfId="0" applyFill="1" applyBorder="1" applyAlignment="1">
      <alignment horizontal="center"/>
    </xf>
    <xf numFmtId="0" fontId="0" fillId="2" borderId="2" xfId="0" applyFill="1" applyBorder="1" applyAlignment="1"/>
    <xf numFmtId="0" fontId="0" fillId="2" borderId="4" xfId="0" applyFill="1" applyBorder="1" applyAlignment="1"/>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1" fillId="0" borderId="0" xfId="0" applyFont="1" applyFill="1"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Estimated Average Daily</a:t>
            </a:r>
            <a:r>
              <a:rPr lang="en-US" baseline="0"/>
              <a:t> Usage Example System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285025753766923E-2"/>
          <c:y val="7.344589584740624E-2"/>
          <c:w val="0.86936519327895312"/>
          <c:h val="0.75138064861956066"/>
        </c:manualLayout>
      </c:layout>
      <c:lineChart>
        <c:grouping val="standard"/>
        <c:varyColors val="0"/>
        <c:ser>
          <c:idx val="4"/>
          <c:order val="0"/>
          <c:tx>
            <c:strRef>
              <c:f>'2018'!$B$2:$H$2</c:f>
              <c:strCache>
                <c:ptCount val="1"/>
                <c:pt idx="0">
                  <c:v>Production Meter Readings and Estimated Usage Data - 2018</c:v>
                </c:pt>
              </c:strCache>
            </c:strRef>
          </c:tx>
          <c:spPr>
            <a:ln w="28575" cap="rnd">
              <a:solidFill>
                <a:schemeClr val="accent5"/>
              </a:solidFill>
              <a:round/>
            </a:ln>
            <a:effectLst/>
          </c:spPr>
          <c:marker>
            <c:symbol val="none"/>
          </c:marker>
          <c:trendline>
            <c:spPr>
              <a:ln w="19050" cap="rnd">
                <a:solidFill>
                  <a:schemeClr val="accent5"/>
                </a:solidFill>
                <a:prstDash val="sysDot"/>
              </a:ln>
              <a:effectLst/>
            </c:spPr>
            <c:trendlineType val="poly"/>
            <c:order val="4"/>
            <c:dispRSqr val="0"/>
            <c:dispEq val="0"/>
          </c:trendline>
          <c:cat>
            <c:numRef>
              <c:f>'2018'!$C$4:$C$52</c:f>
              <c:numCache>
                <c:formatCode>General</c:formatCode>
                <c:ptCount val="4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49</c:v>
                </c:pt>
                <c:pt idx="48">
                  <c:v>50</c:v>
                </c:pt>
              </c:numCache>
            </c:numRef>
          </c:cat>
          <c:val>
            <c:numRef>
              <c:f>'2018'!$H$4:$H$54</c:f>
              <c:numCache>
                <c:formatCode>0</c:formatCode>
                <c:ptCount val="51"/>
                <c:pt idx="0">
                  <c:v>608.57142857142856</c:v>
                </c:pt>
                <c:pt idx="1">
                  <c:v>716.66666666666663</c:v>
                </c:pt>
                <c:pt idx="2">
                  <c:v>1025</c:v>
                </c:pt>
                <c:pt idx="3">
                  <c:v>800</c:v>
                </c:pt>
                <c:pt idx="4">
                  <c:v>762.5</c:v>
                </c:pt>
                <c:pt idx="5">
                  <c:v>800</c:v>
                </c:pt>
                <c:pt idx="6">
                  <c:v>828.57142857142856</c:v>
                </c:pt>
                <c:pt idx="7">
                  <c:v>742.85714285714289</c:v>
                </c:pt>
                <c:pt idx="8">
                  <c:v>1471.4285714285713</c:v>
                </c:pt>
                <c:pt idx="9">
                  <c:v>1685.7142857142858</c:v>
                </c:pt>
                <c:pt idx="10">
                  <c:v>1114.2857142857142</c:v>
                </c:pt>
                <c:pt idx="11">
                  <c:v>614.28571428571433</c:v>
                </c:pt>
                <c:pt idx="12">
                  <c:v>1100</c:v>
                </c:pt>
                <c:pt idx="13">
                  <c:v>728.57142857142856</c:v>
                </c:pt>
                <c:pt idx="14">
                  <c:v>700</c:v>
                </c:pt>
                <c:pt idx="15">
                  <c:v>900</c:v>
                </c:pt>
                <c:pt idx="16">
                  <c:v>971.42857142857144</c:v>
                </c:pt>
                <c:pt idx="17">
                  <c:v>885.71428571428567</c:v>
                </c:pt>
                <c:pt idx="18">
                  <c:v>771.42857142857144</c:v>
                </c:pt>
                <c:pt idx="19">
                  <c:v>914.28571428571433</c:v>
                </c:pt>
                <c:pt idx="20">
                  <c:v>771.42857142857144</c:v>
                </c:pt>
                <c:pt idx="21">
                  <c:v>1414.2857142857142</c:v>
                </c:pt>
                <c:pt idx="22">
                  <c:v>1500</c:v>
                </c:pt>
                <c:pt idx="23">
                  <c:v>1842.8571428571429</c:v>
                </c:pt>
                <c:pt idx="24">
                  <c:v>2071.4285714285716</c:v>
                </c:pt>
                <c:pt idx="25">
                  <c:v>1800</c:v>
                </c:pt>
                <c:pt idx="26">
                  <c:v>1871.4285714285713</c:v>
                </c:pt>
                <c:pt idx="27">
                  <c:v>1628.5714285714287</c:v>
                </c:pt>
                <c:pt idx="28">
                  <c:v>1828.5714285714287</c:v>
                </c:pt>
                <c:pt idx="29">
                  <c:v>1300</c:v>
                </c:pt>
                <c:pt idx="30">
                  <c:v>1257.1428571428571</c:v>
                </c:pt>
                <c:pt idx="31">
                  <c:v>1285.7142857142858</c:v>
                </c:pt>
                <c:pt idx="32">
                  <c:v>1585.7142857142858</c:v>
                </c:pt>
                <c:pt idx="33">
                  <c:v>1100</c:v>
                </c:pt>
                <c:pt idx="34">
                  <c:v>1571.4285714285713</c:v>
                </c:pt>
                <c:pt idx="35">
                  <c:v>1471.4285714285713</c:v>
                </c:pt>
                <c:pt idx="36">
                  <c:v>857.14285714285711</c:v>
                </c:pt>
                <c:pt idx="37">
                  <c:v>1000</c:v>
                </c:pt>
                <c:pt idx="38">
                  <c:v>870</c:v>
                </c:pt>
                <c:pt idx="39">
                  <c:v>600</c:v>
                </c:pt>
                <c:pt idx="40">
                  <c:v>885.71428571428567</c:v>
                </c:pt>
                <c:pt idx="41">
                  <c:v>728.57142857142856</c:v>
                </c:pt>
                <c:pt idx="42">
                  <c:v>828.57142857142856</c:v>
                </c:pt>
                <c:pt idx="43">
                  <c:v>614.28571428571433</c:v>
                </c:pt>
                <c:pt idx="44">
                  <c:v>857.14285714285711</c:v>
                </c:pt>
                <c:pt idx="45">
                  <c:v>628.57142857142856</c:v>
                </c:pt>
                <c:pt idx="46">
                  <c:v>710</c:v>
                </c:pt>
                <c:pt idx="47">
                  <c:v>550</c:v>
                </c:pt>
                <c:pt idx="48">
                  <c:v>672.72727272727275</c:v>
                </c:pt>
                <c:pt idx="49">
                  <c:v>850</c:v>
                </c:pt>
                <c:pt idx="50">
                  <c:v>685.71428571428567</c:v>
                </c:pt>
              </c:numCache>
            </c:numRef>
          </c:val>
          <c:smooth val="0"/>
          <c:extLst>
            <c:ext xmlns:c16="http://schemas.microsoft.com/office/drawing/2014/chart" uri="{C3380CC4-5D6E-409C-BE32-E72D297353CC}">
              <c16:uniqueId val="{00000004-E8AD-4D43-BF30-0F46E9D8244C}"/>
            </c:ext>
          </c:extLst>
        </c:ser>
        <c:ser>
          <c:idx val="5"/>
          <c:order val="1"/>
          <c:tx>
            <c:strRef>
              <c:f>'2019'!$B$2:$H$2</c:f>
              <c:strCache>
                <c:ptCount val="1"/>
                <c:pt idx="0">
                  <c:v>Production Meter Readings and and Estimated Usage Data 2019</c:v>
                </c:pt>
              </c:strCache>
            </c:strRef>
          </c:tx>
          <c:spPr>
            <a:ln w="28575" cap="rnd">
              <a:solidFill>
                <a:schemeClr val="accent6"/>
              </a:solidFill>
              <a:round/>
            </a:ln>
            <a:effectLst/>
          </c:spPr>
          <c:marker>
            <c:symbol val="none"/>
          </c:marker>
          <c:trendline>
            <c:spPr>
              <a:ln w="19050" cap="rnd">
                <a:solidFill>
                  <a:schemeClr val="accent6"/>
                </a:solidFill>
                <a:prstDash val="sysDot"/>
              </a:ln>
              <a:effectLst/>
            </c:spPr>
            <c:trendlineType val="poly"/>
            <c:order val="4"/>
            <c:dispRSqr val="0"/>
            <c:dispEq val="0"/>
          </c:trendline>
          <c:trendline>
            <c:spPr>
              <a:ln w="19050" cap="rnd">
                <a:solidFill>
                  <a:schemeClr val="accent6"/>
                </a:solidFill>
                <a:prstDash val="sysDot"/>
              </a:ln>
              <a:effectLst/>
            </c:spPr>
            <c:trendlineType val="linear"/>
            <c:dispRSqr val="0"/>
            <c:dispEq val="0"/>
          </c:trendline>
          <c:val>
            <c:numRef>
              <c:f>'2019'!$H$4:$H$52</c:f>
              <c:numCache>
                <c:formatCode>0</c:formatCode>
                <c:ptCount val="49"/>
                <c:pt idx="0">
                  <c:v>942.85714285714289</c:v>
                </c:pt>
                <c:pt idx="1">
                  <c:v>628.57142857142856</c:v>
                </c:pt>
                <c:pt idx="2">
                  <c:v>614.28571428571433</c:v>
                </c:pt>
                <c:pt idx="3">
                  <c:v>642.85714285714289</c:v>
                </c:pt>
                <c:pt idx="4">
                  <c:v>657.14285714285711</c:v>
                </c:pt>
                <c:pt idx="5">
                  <c:v>628.57142857142856</c:v>
                </c:pt>
                <c:pt idx="6">
                  <c:v>660</c:v>
                </c:pt>
                <c:pt idx="7">
                  <c:v>625</c:v>
                </c:pt>
                <c:pt idx="8">
                  <c:v>585.71428571428567</c:v>
                </c:pt>
                <c:pt idx="9">
                  <c:v>557.14285714285711</c:v>
                </c:pt>
                <c:pt idx="10">
                  <c:v>620</c:v>
                </c:pt>
                <c:pt idx="11">
                  <c:v>550</c:v>
                </c:pt>
                <c:pt idx="12">
                  <c:v>628.57142857142856</c:v>
                </c:pt>
                <c:pt idx="13">
                  <c:v>742.85714285714289</c:v>
                </c:pt>
                <c:pt idx="14">
                  <c:v>828.57142857142856</c:v>
                </c:pt>
                <c:pt idx="15">
                  <c:v>700</c:v>
                </c:pt>
                <c:pt idx="16">
                  <c:v>728.57142857142856</c:v>
                </c:pt>
                <c:pt idx="17">
                  <c:v>857.14285714285711</c:v>
                </c:pt>
                <c:pt idx="18">
                  <c:v>760</c:v>
                </c:pt>
                <c:pt idx="19">
                  <c:v>855.55555555555554</c:v>
                </c:pt>
                <c:pt idx="20">
                  <c:v>1057.1428571428571</c:v>
                </c:pt>
                <c:pt idx="21">
                  <c:v>1328.5714285714287</c:v>
                </c:pt>
                <c:pt idx="22">
                  <c:v>1000</c:v>
                </c:pt>
                <c:pt idx="23">
                  <c:v>1042.8571428571429</c:v>
                </c:pt>
                <c:pt idx="24">
                  <c:v>1057.1428571428571</c:v>
                </c:pt>
                <c:pt idx="25">
                  <c:v>1985.7142857142858</c:v>
                </c:pt>
                <c:pt idx="26">
                  <c:v>1528.5714285714287</c:v>
                </c:pt>
                <c:pt idx="27">
                  <c:v>1385.7142857142858</c:v>
                </c:pt>
                <c:pt idx="28">
                  <c:v>1371.4285714285713</c:v>
                </c:pt>
                <c:pt idx="29">
                  <c:v>1433.3333333333333</c:v>
                </c:pt>
                <c:pt idx="30">
                  <c:v>1237.5</c:v>
                </c:pt>
                <c:pt idx="31">
                  <c:v>1457.1428571428571</c:v>
                </c:pt>
                <c:pt idx="32">
                  <c:v>1028.5714285714287</c:v>
                </c:pt>
                <c:pt idx="33">
                  <c:v>1371.4285714285713</c:v>
                </c:pt>
                <c:pt idx="34">
                  <c:v>1371.4285714285713</c:v>
                </c:pt>
                <c:pt idx="35">
                  <c:v>1028.5714285714287</c:v>
                </c:pt>
                <c:pt idx="36">
                  <c:v>728.57142857142856</c:v>
                </c:pt>
                <c:pt idx="37">
                  <c:v>1085.7142857142858</c:v>
                </c:pt>
                <c:pt idx="38">
                  <c:v>1700</c:v>
                </c:pt>
                <c:pt idx="39">
                  <c:v>675</c:v>
                </c:pt>
                <c:pt idx="40">
                  <c:v>800</c:v>
                </c:pt>
                <c:pt idx="41">
                  <c:v>657.14285714285711</c:v>
                </c:pt>
                <c:pt idx="42">
                  <c:v>600</c:v>
                </c:pt>
                <c:pt idx="43">
                  <c:v>790</c:v>
                </c:pt>
                <c:pt idx="44">
                  <c:v>625</c:v>
                </c:pt>
                <c:pt idx="45">
                  <c:v>835.71428571428567</c:v>
                </c:pt>
                <c:pt idx="46">
                  <c:v>900</c:v>
                </c:pt>
                <c:pt idx="47">
                  <c:v>900</c:v>
                </c:pt>
                <c:pt idx="48">
                  <c:v>914.28571428571433</c:v>
                </c:pt>
              </c:numCache>
            </c:numRef>
          </c:val>
          <c:smooth val="0"/>
          <c:extLst>
            <c:ext xmlns:c16="http://schemas.microsoft.com/office/drawing/2014/chart" uri="{C3380CC4-5D6E-409C-BE32-E72D297353CC}">
              <c16:uniqueId val="{00000005-E8AD-4D43-BF30-0F46E9D8244C}"/>
            </c:ext>
          </c:extLst>
        </c:ser>
        <c:ser>
          <c:idx val="0"/>
          <c:order val="2"/>
          <c:tx>
            <c:strRef>
              <c:f>'2020'!$B$2:$H$2</c:f>
              <c:strCache>
                <c:ptCount val="1"/>
                <c:pt idx="0">
                  <c:v>Production Meter Readings and and Estimated Usage Data 2020</c:v>
                </c:pt>
              </c:strCache>
            </c:strRef>
          </c:tx>
          <c:spPr>
            <a:ln w="28575" cap="rnd">
              <a:solidFill>
                <a:schemeClr val="accent2">
                  <a:lumMod val="75000"/>
                </a:schemeClr>
              </a:solidFill>
              <a:round/>
            </a:ln>
            <a:effectLst/>
          </c:spPr>
          <c:marker>
            <c:symbol val="none"/>
          </c:marker>
          <c:trendline>
            <c:spPr>
              <a:ln w="19050" cap="rnd">
                <a:solidFill>
                  <a:schemeClr val="accent1"/>
                </a:solidFill>
                <a:prstDash val="sysDot"/>
              </a:ln>
              <a:effectLst/>
            </c:spPr>
            <c:trendlineType val="poly"/>
            <c:order val="2"/>
            <c:dispRSqr val="0"/>
            <c:dispEq val="0"/>
          </c:trendline>
          <c:val>
            <c:numRef>
              <c:f>'2020'!$H$4:$H$54</c:f>
              <c:numCache>
                <c:formatCode>0</c:formatCode>
                <c:ptCount val="51"/>
                <c:pt idx="0">
                  <c:v>942.85714285714289</c:v>
                </c:pt>
                <c:pt idx="1">
                  <c:v>1300</c:v>
                </c:pt>
                <c:pt idx="2">
                  <c:v>900</c:v>
                </c:pt>
                <c:pt idx="3">
                  <c:v>742.85714285714289</c:v>
                </c:pt>
                <c:pt idx="4">
                  <c:v>828.57142857142856</c:v>
                </c:pt>
                <c:pt idx="5">
                  <c:v>728.57142857142856</c:v>
                </c:pt>
                <c:pt idx="6">
                  <c:v>700</c:v>
                </c:pt>
                <c:pt idx="7">
                  <c:v>777</c:v>
                </c:pt>
                <c:pt idx="8">
                  <c:v>768.14285714285711</c:v>
                </c:pt>
                <c:pt idx="9">
                  <c:v>795.14285714285711</c:v>
                </c:pt>
                <c:pt idx="10">
                  <c:v>771.14285714285711</c:v>
                </c:pt>
                <c:pt idx="11">
                  <c:v>822.28571428571433</c:v>
                </c:pt>
                <c:pt idx="12">
                  <c:v>857.28571428571433</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smooth val="0"/>
          <c:extLst>
            <c:ext xmlns:c16="http://schemas.microsoft.com/office/drawing/2014/chart" uri="{C3380CC4-5D6E-409C-BE32-E72D297353CC}">
              <c16:uniqueId val="{00000002-CCB1-42EB-B1D2-4271BAB04B49}"/>
            </c:ext>
          </c:extLst>
        </c:ser>
        <c:dLbls>
          <c:showLegendKey val="0"/>
          <c:showVal val="0"/>
          <c:showCatName val="0"/>
          <c:showSerName val="0"/>
          <c:showPercent val="0"/>
          <c:showBubbleSize val="0"/>
        </c:dLbls>
        <c:smooth val="0"/>
        <c:axId val="1682793088"/>
        <c:axId val="1682786560"/>
      </c:lineChart>
      <c:catAx>
        <c:axId val="1682793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Week Number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786560"/>
        <c:crosses val="autoZero"/>
        <c:auto val="1"/>
        <c:lblAlgn val="ctr"/>
        <c:lblOffset val="100"/>
        <c:tickLblSkip val="2"/>
        <c:noMultiLvlLbl val="0"/>
      </c:catAx>
      <c:valAx>
        <c:axId val="1682786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Gallons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793088"/>
        <c:crosses val="autoZero"/>
        <c:crossBetween val="between"/>
      </c:valAx>
      <c:spPr>
        <a:noFill/>
        <a:ln>
          <a:solidFill>
            <a:schemeClr val="accent2"/>
          </a:solidFill>
        </a:ln>
        <a:effectLst/>
      </c:spPr>
    </c:plotArea>
    <c:legend>
      <c:legendPos val="b"/>
      <c:layout>
        <c:manualLayout>
          <c:xMode val="edge"/>
          <c:yMode val="edge"/>
          <c:x val="5.414492636430715E-2"/>
          <c:y val="0.90925210861097883"/>
          <c:w val="0.81732616696688432"/>
          <c:h val="9.07478848777537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609599</xdr:colOff>
      <xdr:row>1</xdr:row>
      <xdr:rowOff>27734</xdr:rowOff>
    </xdr:from>
    <xdr:to>
      <xdr:col>15</xdr:col>
      <xdr:colOff>560294</xdr:colOff>
      <xdr:row>37</xdr:row>
      <xdr:rowOff>27735</xdr:rowOff>
    </xdr:to>
    <xdr:graphicFrame macro="">
      <xdr:nvGraphicFramePr>
        <xdr:cNvPr id="4" name="Chart 3">
          <a:extLst>
            <a:ext uri="{FF2B5EF4-FFF2-40B4-BE49-F238E27FC236}">
              <a16:creationId xmlns:a16="http://schemas.microsoft.com/office/drawing/2014/main" id="{D71EFA30-D918-4009-B488-964BB8A16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0.12195</cdr:x>
      <cdr:y>0.23135</cdr:y>
    </cdr:from>
    <cdr:to>
      <cdr:x>0.42619</cdr:x>
      <cdr:y>0.29318</cdr:y>
    </cdr:to>
    <cdr:sp macro="" textlink="">
      <cdr:nvSpPr>
        <cdr:cNvPr id="2" name="TextBox 1">
          <a:extLst xmlns:a="http://schemas.openxmlformats.org/drawingml/2006/main">
            <a:ext uri="{FF2B5EF4-FFF2-40B4-BE49-F238E27FC236}">
              <a16:creationId xmlns:a16="http://schemas.microsoft.com/office/drawing/2014/main" id="{45F19503-AE5C-425F-AA14-48D736A9ADEC}"/>
            </a:ext>
          </a:extLst>
        </cdr:cNvPr>
        <cdr:cNvSpPr txBox="1"/>
      </cdr:nvSpPr>
      <cdr:spPr>
        <a:xfrm xmlns:a="http://schemas.openxmlformats.org/drawingml/2006/main">
          <a:off x="904875" y="1104900"/>
          <a:ext cx="2257425" cy="295275"/>
        </a:xfrm>
        <a:prstGeom xmlns:a="http://schemas.openxmlformats.org/drawingml/2006/main" prst="rect">
          <a:avLst/>
        </a:prstGeom>
        <a:ln xmlns:a="http://schemas.openxmlformats.org/drawingml/2006/main">
          <a:solidFill>
            <a:srgbClr val="FF0000"/>
          </a:solidFill>
        </a:ln>
      </cdr:spPr>
      <cdr:txBody>
        <a:bodyPr xmlns:a="http://schemas.openxmlformats.org/drawingml/2006/main" vertOverflow="clip" wrap="none" rtlCol="0"/>
        <a:lstStyle xmlns:a="http://schemas.openxmlformats.org/drawingml/2006/main"/>
        <a:p xmlns:a="http://schemas.openxmlformats.org/drawingml/2006/main">
          <a:pPr algn="ctr"/>
          <a:r>
            <a:rPr lang="en-US" sz="1100"/>
            <a:t>Water Main Break and Repair Work 2018</a:t>
          </a:r>
        </a:p>
      </cdr:txBody>
    </cdr:sp>
  </cdr:relSizeAnchor>
  <cdr:relSizeAnchor xmlns:cdr="http://schemas.openxmlformats.org/drawingml/2006/chartDrawing">
    <cdr:from>
      <cdr:x>0.65469</cdr:x>
      <cdr:y>0.23534</cdr:y>
    </cdr:from>
    <cdr:to>
      <cdr:x>0.83184</cdr:x>
      <cdr:y>0.29517</cdr:y>
    </cdr:to>
    <cdr:sp macro="" textlink="">
      <cdr:nvSpPr>
        <cdr:cNvPr id="3" name="TextBox 2">
          <a:extLst xmlns:a="http://schemas.openxmlformats.org/drawingml/2006/main">
            <a:ext uri="{FF2B5EF4-FFF2-40B4-BE49-F238E27FC236}">
              <a16:creationId xmlns:a16="http://schemas.microsoft.com/office/drawing/2014/main" id="{C3DC3C62-5BE7-49C3-A8FE-474542E67A3C}"/>
            </a:ext>
          </a:extLst>
        </cdr:cNvPr>
        <cdr:cNvSpPr txBox="1"/>
      </cdr:nvSpPr>
      <cdr:spPr>
        <a:xfrm xmlns:a="http://schemas.openxmlformats.org/drawingml/2006/main">
          <a:off x="4857752" y="1123950"/>
          <a:ext cx="1314450" cy="285750"/>
        </a:xfrm>
        <a:prstGeom xmlns:a="http://schemas.openxmlformats.org/drawingml/2006/main" prst="rect">
          <a:avLst/>
        </a:prstGeom>
        <a:ln xmlns:a="http://schemas.openxmlformats.org/drawingml/2006/main">
          <a:solidFill>
            <a:srgbClr val="FF0000"/>
          </a:solidFill>
        </a:ln>
      </cdr:spPr>
      <cdr:txBody>
        <a:bodyPr xmlns:a="http://schemas.openxmlformats.org/drawingml/2006/main" vertOverflow="clip" wrap="none" rtlCol="0"/>
        <a:lstStyle xmlns:a="http://schemas.openxmlformats.org/drawingml/2006/main"/>
        <a:p xmlns:a="http://schemas.openxmlformats.org/drawingml/2006/main">
          <a:pPr algn="ctr"/>
          <a:r>
            <a:rPr lang="en-US" sz="1100"/>
            <a:t>Service Line Repair 2019</a:t>
          </a: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4"/>
  <sheetViews>
    <sheetView tabSelected="1" zoomScale="68" zoomScaleNormal="68" workbookViewId="0">
      <selection activeCell="R17" sqref="R17"/>
    </sheetView>
  </sheetViews>
  <sheetFormatPr defaultRowHeight="14.25" x14ac:dyDescent="0.45"/>
  <sheetData>
    <row r="2" ht="39" customHeight="1" x14ac:dyDescent="0.45"/>
    <row r="3" ht="43.9" customHeight="1" x14ac:dyDescent="0.45"/>
    <row r="4" ht="18.600000000000001" customHeight="1" x14ac:dyDescent="0.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6"/>
  <sheetViews>
    <sheetView zoomScaleNormal="100" workbookViewId="0">
      <selection activeCell="J3" sqref="J3:O15"/>
    </sheetView>
  </sheetViews>
  <sheetFormatPr defaultRowHeight="14.25" x14ac:dyDescent="0.45"/>
  <cols>
    <col min="2" max="3" width="10.73046875" bestFit="1" customWidth="1"/>
    <col min="4" max="4" width="10.73046875" customWidth="1"/>
    <col min="5" max="5" width="15.265625" customWidth="1"/>
    <col min="6" max="6" width="13.73046875" bestFit="1" customWidth="1"/>
    <col min="7" max="7" width="15.3984375" customWidth="1"/>
    <col min="8" max="8" width="12" bestFit="1" customWidth="1"/>
  </cols>
  <sheetData>
    <row r="1" spans="2:15" ht="14.65" thickBot="1" x14ac:dyDescent="0.5"/>
    <row r="2" spans="2:15" ht="43.9" customHeight="1" thickBot="1" x14ac:dyDescent="0.5">
      <c r="B2" s="54" t="s">
        <v>0</v>
      </c>
      <c r="C2" s="55"/>
      <c r="D2" s="55"/>
      <c r="E2" s="55"/>
      <c r="F2" s="55"/>
      <c r="G2" s="55"/>
      <c r="H2" s="56"/>
    </row>
    <row r="3" spans="2:15" ht="28.5" x14ac:dyDescent="0.45">
      <c r="B3" s="6" t="s">
        <v>1</v>
      </c>
      <c r="C3" s="7" t="s">
        <v>2</v>
      </c>
      <c r="D3" s="8" t="s">
        <v>3</v>
      </c>
      <c r="E3" s="8" t="s">
        <v>4</v>
      </c>
      <c r="F3" s="5" t="s">
        <v>11</v>
      </c>
      <c r="G3" s="5" t="s">
        <v>6</v>
      </c>
      <c r="H3" s="9" t="s">
        <v>7</v>
      </c>
      <c r="J3" s="57" t="s">
        <v>13</v>
      </c>
      <c r="K3" s="57"/>
      <c r="L3" s="57"/>
      <c r="M3" s="57"/>
      <c r="N3" s="57"/>
      <c r="O3" s="57"/>
    </row>
    <row r="4" spans="2:15" x14ac:dyDescent="0.45">
      <c r="B4" s="12">
        <v>43102</v>
      </c>
      <c r="C4" s="28">
        <v>1</v>
      </c>
      <c r="D4" s="28">
        <v>7</v>
      </c>
      <c r="E4" s="28">
        <v>9</v>
      </c>
      <c r="F4" s="14">
        <v>199000</v>
      </c>
      <c r="G4" s="15">
        <v>4260</v>
      </c>
      <c r="H4" s="16">
        <f>G4/D4</f>
        <v>608.57142857142856</v>
      </c>
      <c r="J4" s="57"/>
      <c r="K4" s="57"/>
      <c r="L4" s="57"/>
      <c r="M4" s="57"/>
      <c r="N4" s="57"/>
      <c r="O4" s="57"/>
    </row>
    <row r="5" spans="2:15" x14ac:dyDescent="0.45">
      <c r="B5" s="12">
        <v>43108</v>
      </c>
      <c r="C5" s="28">
        <v>2</v>
      </c>
      <c r="D5" s="28">
        <v>6</v>
      </c>
      <c r="E5" s="28">
        <v>9</v>
      </c>
      <c r="F5" s="14">
        <v>203300</v>
      </c>
      <c r="G5" s="15">
        <f t="shared" ref="G5:G13" si="0">F5-F4</f>
        <v>4300</v>
      </c>
      <c r="H5" s="16">
        <f t="shared" ref="H5:H54" si="1">G5/D5</f>
        <v>716.66666666666663</v>
      </c>
      <c r="J5" s="57"/>
      <c r="K5" s="57"/>
      <c r="L5" s="57"/>
      <c r="M5" s="57"/>
      <c r="N5" s="57"/>
      <c r="O5" s="57"/>
    </row>
    <row r="6" spans="2:15" x14ac:dyDescent="0.45">
      <c r="B6" s="12">
        <v>43112</v>
      </c>
      <c r="C6" s="28">
        <v>3</v>
      </c>
      <c r="D6" s="28">
        <v>4</v>
      </c>
      <c r="E6" s="28">
        <v>9</v>
      </c>
      <c r="F6" s="14">
        <v>207400</v>
      </c>
      <c r="G6" s="15">
        <f t="shared" si="0"/>
        <v>4100</v>
      </c>
      <c r="H6" s="16">
        <f t="shared" si="1"/>
        <v>1025</v>
      </c>
      <c r="J6" s="57"/>
      <c r="K6" s="57"/>
      <c r="L6" s="57"/>
      <c r="M6" s="57"/>
      <c r="N6" s="57"/>
      <c r="O6" s="57"/>
    </row>
    <row r="7" spans="2:15" x14ac:dyDescent="0.45">
      <c r="B7" s="12">
        <v>43118</v>
      </c>
      <c r="C7" s="28">
        <v>4</v>
      </c>
      <c r="D7" s="28">
        <v>6</v>
      </c>
      <c r="E7" s="28">
        <v>9</v>
      </c>
      <c r="F7" s="14">
        <v>212200</v>
      </c>
      <c r="G7" s="15">
        <f t="shared" si="0"/>
        <v>4800</v>
      </c>
      <c r="H7" s="16">
        <f t="shared" si="1"/>
        <v>800</v>
      </c>
      <c r="J7" s="57"/>
      <c r="K7" s="57"/>
      <c r="L7" s="57"/>
      <c r="M7" s="57"/>
      <c r="N7" s="57"/>
      <c r="O7" s="57"/>
    </row>
    <row r="8" spans="2:15" x14ac:dyDescent="0.45">
      <c r="B8" s="12">
        <v>43126</v>
      </c>
      <c r="C8" s="28">
        <v>5</v>
      </c>
      <c r="D8" s="28">
        <v>8</v>
      </c>
      <c r="E8" s="28">
        <v>9</v>
      </c>
      <c r="F8" s="14">
        <v>218300</v>
      </c>
      <c r="G8" s="15">
        <f t="shared" si="0"/>
        <v>6100</v>
      </c>
      <c r="H8" s="16">
        <f t="shared" si="1"/>
        <v>762.5</v>
      </c>
      <c r="J8" s="57"/>
      <c r="K8" s="57"/>
      <c r="L8" s="57"/>
      <c r="M8" s="57"/>
      <c r="N8" s="57"/>
      <c r="O8" s="57"/>
    </row>
    <row r="9" spans="2:15" x14ac:dyDescent="0.45">
      <c r="B9" s="12">
        <v>43133</v>
      </c>
      <c r="C9" s="28">
        <v>6</v>
      </c>
      <c r="D9" s="28">
        <v>7</v>
      </c>
      <c r="E9" s="28">
        <v>9</v>
      </c>
      <c r="F9" s="14">
        <v>223900</v>
      </c>
      <c r="G9" s="15">
        <f t="shared" si="0"/>
        <v>5600</v>
      </c>
      <c r="H9" s="16">
        <f t="shared" si="1"/>
        <v>800</v>
      </c>
      <c r="J9" s="57"/>
      <c r="K9" s="57"/>
      <c r="L9" s="57"/>
      <c r="M9" s="57"/>
      <c r="N9" s="57"/>
      <c r="O9" s="57"/>
    </row>
    <row r="10" spans="2:15" x14ac:dyDescent="0.45">
      <c r="B10" s="12">
        <v>43140</v>
      </c>
      <c r="C10" s="28">
        <v>7</v>
      </c>
      <c r="D10" s="28">
        <v>7</v>
      </c>
      <c r="E10" s="28">
        <v>9</v>
      </c>
      <c r="F10" s="14">
        <v>229700</v>
      </c>
      <c r="G10" s="15">
        <f t="shared" si="0"/>
        <v>5800</v>
      </c>
      <c r="H10" s="16">
        <f t="shared" si="1"/>
        <v>828.57142857142856</v>
      </c>
      <c r="J10" s="57"/>
      <c r="K10" s="57"/>
      <c r="L10" s="57"/>
      <c r="M10" s="57"/>
      <c r="N10" s="57"/>
      <c r="O10" s="57"/>
    </row>
    <row r="11" spans="2:15" x14ac:dyDescent="0.45">
      <c r="B11" s="12">
        <v>43147</v>
      </c>
      <c r="C11" s="28">
        <v>8</v>
      </c>
      <c r="D11" s="28">
        <v>7</v>
      </c>
      <c r="E11" s="28">
        <v>9</v>
      </c>
      <c r="F11" s="14">
        <v>234900</v>
      </c>
      <c r="G11" s="15">
        <f t="shared" si="0"/>
        <v>5200</v>
      </c>
      <c r="H11" s="16">
        <f t="shared" si="1"/>
        <v>742.85714285714289</v>
      </c>
    </row>
    <row r="12" spans="2:15" x14ac:dyDescent="0.45">
      <c r="B12" s="12">
        <v>43154</v>
      </c>
      <c r="C12" s="28">
        <v>9</v>
      </c>
      <c r="D12" s="28">
        <v>7</v>
      </c>
      <c r="E12" s="28">
        <v>9</v>
      </c>
      <c r="F12" s="14">
        <v>245200</v>
      </c>
      <c r="G12" s="15">
        <f t="shared" si="0"/>
        <v>10300</v>
      </c>
      <c r="H12" s="16">
        <f t="shared" si="1"/>
        <v>1471.4285714285713</v>
      </c>
      <c r="J12" s="58" t="s">
        <v>12</v>
      </c>
      <c r="K12" s="58"/>
      <c r="L12" s="58"/>
      <c r="M12" s="58"/>
      <c r="N12" s="58"/>
      <c r="O12" s="58"/>
    </row>
    <row r="13" spans="2:15" x14ac:dyDescent="0.45">
      <c r="B13" s="39">
        <v>43161</v>
      </c>
      <c r="C13" s="40">
        <v>10</v>
      </c>
      <c r="D13" s="40">
        <v>7</v>
      </c>
      <c r="E13" s="40">
        <v>9</v>
      </c>
      <c r="F13" s="17">
        <v>257000</v>
      </c>
      <c r="G13" s="20">
        <f t="shared" si="0"/>
        <v>11800</v>
      </c>
      <c r="H13" s="41">
        <f t="shared" si="1"/>
        <v>1685.7142857142858</v>
      </c>
      <c r="J13" s="58"/>
      <c r="K13" s="58"/>
      <c r="L13" s="58"/>
      <c r="M13" s="58"/>
      <c r="N13" s="58"/>
      <c r="O13" s="58"/>
    </row>
    <row r="14" spans="2:15" x14ac:dyDescent="0.45">
      <c r="B14" s="39">
        <v>43168</v>
      </c>
      <c r="C14" s="40">
        <v>11</v>
      </c>
      <c r="D14" s="40">
        <v>7</v>
      </c>
      <c r="E14" s="40">
        <v>9</v>
      </c>
      <c r="F14" s="17">
        <v>264800</v>
      </c>
      <c r="G14" s="20">
        <f>F14-F13</f>
        <v>7800</v>
      </c>
      <c r="H14" s="41">
        <f t="shared" si="1"/>
        <v>1114.2857142857142</v>
      </c>
      <c r="J14" s="58"/>
      <c r="K14" s="58"/>
      <c r="L14" s="58"/>
      <c r="M14" s="58"/>
      <c r="N14" s="58"/>
      <c r="O14" s="58"/>
    </row>
    <row r="15" spans="2:15" x14ac:dyDescent="0.45">
      <c r="B15" s="39">
        <v>43175</v>
      </c>
      <c r="C15" s="40">
        <v>12</v>
      </c>
      <c r="D15" s="40">
        <v>7</v>
      </c>
      <c r="E15" s="40">
        <v>9</v>
      </c>
      <c r="F15" s="17">
        <v>269100</v>
      </c>
      <c r="G15" s="20">
        <f>F15-F14</f>
        <v>4300</v>
      </c>
      <c r="H15" s="41">
        <f t="shared" si="1"/>
        <v>614.28571428571433</v>
      </c>
      <c r="J15" s="58"/>
      <c r="K15" s="58"/>
      <c r="L15" s="58"/>
      <c r="M15" s="58"/>
      <c r="N15" s="58"/>
      <c r="O15" s="58"/>
    </row>
    <row r="16" spans="2:15" x14ac:dyDescent="0.45">
      <c r="B16" s="39">
        <v>43182</v>
      </c>
      <c r="C16" s="40">
        <v>13</v>
      </c>
      <c r="D16" s="40">
        <v>7</v>
      </c>
      <c r="E16" s="40">
        <v>9</v>
      </c>
      <c r="F16" s="17">
        <v>276800</v>
      </c>
      <c r="G16" s="20">
        <f>F16-F15</f>
        <v>7700</v>
      </c>
      <c r="H16" s="41">
        <f t="shared" si="1"/>
        <v>1100</v>
      </c>
    </row>
    <row r="17" spans="2:8" x14ac:dyDescent="0.45">
      <c r="B17" s="39">
        <v>43189</v>
      </c>
      <c r="C17" s="40">
        <v>14</v>
      </c>
      <c r="D17" s="40">
        <v>7</v>
      </c>
      <c r="E17" s="40">
        <v>9</v>
      </c>
      <c r="F17" s="17">
        <v>281900</v>
      </c>
      <c r="G17" s="20">
        <f>F17-F16</f>
        <v>5100</v>
      </c>
      <c r="H17" s="41">
        <f t="shared" si="1"/>
        <v>728.57142857142856</v>
      </c>
    </row>
    <row r="18" spans="2:8" x14ac:dyDescent="0.45">
      <c r="B18" s="39">
        <v>43196</v>
      </c>
      <c r="C18" s="40">
        <v>15</v>
      </c>
      <c r="D18" s="40">
        <v>7</v>
      </c>
      <c r="E18" s="40">
        <v>9</v>
      </c>
      <c r="F18" s="17">
        <v>286800</v>
      </c>
      <c r="G18" s="20">
        <f t="shared" ref="G18:G51" si="2">F18-F17</f>
        <v>4900</v>
      </c>
      <c r="H18" s="41">
        <f t="shared" si="1"/>
        <v>700</v>
      </c>
    </row>
    <row r="19" spans="2:8" x14ac:dyDescent="0.45">
      <c r="B19" s="39">
        <v>43203</v>
      </c>
      <c r="C19" s="40">
        <v>16</v>
      </c>
      <c r="D19" s="40">
        <v>7</v>
      </c>
      <c r="E19" s="40">
        <v>9</v>
      </c>
      <c r="F19" s="17">
        <v>293100</v>
      </c>
      <c r="G19" s="20">
        <f t="shared" si="2"/>
        <v>6300</v>
      </c>
      <c r="H19" s="41">
        <f t="shared" si="1"/>
        <v>900</v>
      </c>
    </row>
    <row r="20" spans="2:8" x14ac:dyDescent="0.45">
      <c r="B20" s="39">
        <v>43210</v>
      </c>
      <c r="C20" s="40">
        <v>17</v>
      </c>
      <c r="D20" s="40">
        <v>7</v>
      </c>
      <c r="E20" s="40">
        <v>9</v>
      </c>
      <c r="F20" s="17">
        <v>299900</v>
      </c>
      <c r="G20" s="20">
        <f t="shared" si="2"/>
        <v>6800</v>
      </c>
      <c r="H20" s="41">
        <f t="shared" si="1"/>
        <v>971.42857142857144</v>
      </c>
    </row>
    <row r="21" spans="2:8" x14ac:dyDescent="0.45">
      <c r="B21" s="39">
        <v>43217</v>
      </c>
      <c r="C21" s="40">
        <v>18</v>
      </c>
      <c r="D21" s="40">
        <v>7</v>
      </c>
      <c r="E21" s="40">
        <v>9</v>
      </c>
      <c r="F21" s="17">
        <v>306100</v>
      </c>
      <c r="G21" s="20">
        <f t="shared" si="2"/>
        <v>6200</v>
      </c>
      <c r="H21" s="41">
        <f t="shared" si="1"/>
        <v>885.71428571428567</v>
      </c>
    </row>
    <row r="22" spans="2:8" x14ac:dyDescent="0.45">
      <c r="B22" s="39">
        <v>43224</v>
      </c>
      <c r="C22" s="40">
        <v>19</v>
      </c>
      <c r="D22" s="40">
        <v>7</v>
      </c>
      <c r="E22" s="40">
        <v>9</v>
      </c>
      <c r="F22" s="17">
        <v>311500</v>
      </c>
      <c r="G22" s="20">
        <f t="shared" si="2"/>
        <v>5400</v>
      </c>
      <c r="H22" s="41">
        <f t="shared" si="1"/>
        <v>771.42857142857144</v>
      </c>
    </row>
    <row r="23" spans="2:8" x14ac:dyDescent="0.45">
      <c r="B23" s="39">
        <v>43231</v>
      </c>
      <c r="C23" s="40">
        <v>20</v>
      </c>
      <c r="D23" s="40">
        <v>7</v>
      </c>
      <c r="E23" s="40">
        <v>9</v>
      </c>
      <c r="F23" s="17">
        <v>317900</v>
      </c>
      <c r="G23" s="20">
        <f t="shared" si="2"/>
        <v>6400</v>
      </c>
      <c r="H23" s="41">
        <f t="shared" si="1"/>
        <v>914.28571428571433</v>
      </c>
    </row>
    <row r="24" spans="2:8" x14ac:dyDescent="0.45">
      <c r="B24" s="39">
        <v>43245</v>
      </c>
      <c r="C24" s="40">
        <v>21</v>
      </c>
      <c r="D24" s="40">
        <v>14</v>
      </c>
      <c r="E24" s="40">
        <v>9</v>
      </c>
      <c r="F24" s="17">
        <v>328700</v>
      </c>
      <c r="G24" s="20">
        <f t="shared" si="2"/>
        <v>10800</v>
      </c>
      <c r="H24" s="41">
        <f t="shared" si="1"/>
        <v>771.42857142857144</v>
      </c>
    </row>
    <row r="25" spans="2:8" x14ac:dyDescent="0.45">
      <c r="B25" s="39">
        <v>43252</v>
      </c>
      <c r="C25" s="40">
        <v>22</v>
      </c>
      <c r="D25" s="40">
        <v>7</v>
      </c>
      <c r="E25" s="40">
        <v>9</v>
      </c>
      <c r="F25" s="17">
        <v>338600</v>
      </c>
      <c r="G25" s="20">
        <f t="shared" si="2"/>
        <v>9900</v>
      </c>
      <c r="H25" s="41">
        <f t="shared" si="1"/>
        <v>1414.2857142857142</v>
      </c>
    </row>
    <row r="26" spans="2:8" x14ac:dyDescent="0.45">
      <c r="B26" s="39">
        <v>43259</v>
      </c>
      <c r="C26" s="40">
        <v>23</v>
      </c>
      <c r="D26" s="40">
        <v>7</v>
      </c>
      <c r="E26" s="40">
        <v>9</v>
      </c>
      <c r="F26" s="17">
        <v>349100</v>
      </c>
      <c r="G26" s="20">
        <f t="shared" si="2"/>
        <v>10500</v>
      </c>
      <c r="H26" s="41">
        <f t="shared" si="1"/>
        <v>1500</v>
      </c>
    </row>
    <row r="27" spans="2:8" x14ac:dyDescent="0.45">
      <c r="B27" s="39">
        <v>43266</v>
      </c>
      <c r="C27" s="40">
        <v>24</v>
      </c>
      <c r="D27" s="40">
        <v>7</v>
      </c>
      <c r="E27" s="40">
        <v>9</v>
      </c>
      <c r="F27" s="17">
        <v>362000</v>
      </c>
      <c r="G27" s="20">
        <f t="shared" si="2"/>
        <v>12900</v>
      </c>
      <c r="H27" s="41">
        <f t="shared" si="1"/>
        <v>1842.8571428571429</v>
      </c>
    </row>
    <row r="28" spans="2:8" x14ac:dyDescent="0.45">
      <c r="B28" s="39">
        <v>43273</v>
      </c>
      <c r="C28" s="40">
        <v>25</v>
      </c>
      <c r="D28" s="40">
        <v>7</v>
      </c>
      <c r="E28" s="40">
        <v>9</v>
      </c>
      <c r="F28" s="17">
        <v>376500</v>
      </c>
      <c r="G28" s="20">
        <f t="shared" si="2"/>
        <v>14500</v>
      </c>
      <c r="H28" s="41">
        <f t="shared" si="1"/>
        <v>2071.4285714285716</v>
      </c>
    </row>
    <row r="29" spans="2:8" x14ac:dyDescent="0.45">
      <c r="B29" s="39">
        <v>43280</v>
      </c>
      <c r="C29" s="40">
        <v>26</v>
      </c>
      <c r="D29" s="40">
        <v>7</v>
      </c>
      <c r="E29" s="40">
        <v>9</v>
      </c>
      <c r="F29" s="17">
        <v>389100</v>
      </c>
      <c r="G29" s="20">
        <f t="shared" si="2"/>
        <v>12600</v>
      </c>
      <c r="H29" s="41">
        <f t="shared" si="1"/>
        <v>1800</v>
      </c>
    </row>
    <row r="30" spans="2:8" x14ac:dyDescent="0.45">
      <c r="B30" s="39">
        <v>43287</v>
      </c>
      <c r="C30" s="40">
        <v>27</v>
      </c>
      <c r="D30" s="40">
        <v>7</v>
      </c>
      <c r="E30" s="40">
        <v>9</v>
      </c>
      <c r="F30" s="17">
        <v>402200</v>
      </c>
      <c r="G30" s="20">
        <f t="shared" si="2"/>
        <v>13100</v>
      </c>
      <c r="H30" s="41">
        <f t="shared" si="1"/>
        <v>1871.4285714285713</v>
      </c>
    </row>
    <row r="31" spans="2:8" x14ac:dyDescent="0.45">
      <c r="B31" s="39">
        <v>43294</v>
      </c>
      <c r="C31" s="40">
        <v>28</v>
      </c>
      <c r="D31" s="40">
        <v>7</v>
      </c>
      <c r="E31" s="40">
        <v>9</v>
      </c>
      <c r="F31" s="17">
        <v>413600</v>
      </c>
      <c r="G31" s="20">
        <f t="shared" si="2"/>
        <v>11400</v>
      </c>
      <c r="H31" s="41">
        <f t="shared" si="1"/>
        <v>1628.5714285714287</v>
      </c>
    </row>
    <row r="32" spans="2:8" x14ac:dyDescent="0.45">
      <c r="B32" s="42">
        <v>43301</v>
      </c>
      <c r="C32" s="18">
        <v>29</v>
      </c>
      <c r="D32" s="40">
        <v>7</v>
      </c>
      <c r="E32" s="40">
        <v>9</v>
      </c>
      <c r="F32" s="17">
        <v>426400</v>
      </c>
      <c r="G32" s="20">
        <f t="shared" si="2"/>
        <v>12800</v>
      </c>
      <c r="H32" s="41">
        <f t="shared" si="1"/>
        <v>1828.5714285714287</v>
      </c>
    </row>
    <row r="33" spans="2:8" x14ac:dyDescent="0.45">
      <c r="B33" s="42">
        <v>43308</v>
      </c>
      <c r="C33" s="29">
        <v>30</v>
      </c>
      <c r="D33" s="33">
        <v>7</v>
      </c>
      <c r="E33" s="40">
        <v>9</v>
      </c>
      <c r="F33" s="17">
        <v>435500</v>
      </c>
      <c r="G33" s="20">
        <f t="shared" si="2"/>
        <v>9100</v>
      </c>
      <c r="H33" s="41">
        <f t="shared" si="1"/>
        <v>1300</v>
      </c>
    </row>
    <row r="34" spans="2:8" x14ac:dyDescent="0.45">
      <c r="B34" s="39">
        <v>43315</v>
      </c>
      <c r="C34" s="29">
        <v>31</v>
      </c>
      <c r="D34" s="33">
        <v>7</v>
      </c>
      <c r="E34" s="40">
        <v>9</v>
      </c>
      <c r="F34" s="17">
        <v>444300</v>
      </c>
      <c r="G34" s="20">
        <f t="shared" si="2"/>
        <v>8800</v>
      </c>
      <c r="H34" s="41">
        <f t="shared" si="1"/>
        <v>1257.1428571428571</v>
      </c>
    </row>
    <row r="35" spans="2:8" x14ac:dyDescent="0.45">
      <c r="B35" s="42">
        <v>43322</v>
      </c>
      <c r="C35" s="29">
        <v>32</v>
      </c>
      <c r="D35" s="33">
        <v>7</v>
      </c>
      <c r="E35" s="40">
        <v>9</v>
      </c>
      <c r="F35" s="19">
        <v>453300</v>
      </c>
      <c r="G35" s="20">
        <f t="shared" si="2"/>
        <v>9000</v>
      </c>
      <c r="H35" s="41">
        <f t="shared" si="1"/>
        <v>1285.7142857142858</v>
      </c>
    </row>
    <row r="36" spans="2:8" x14ac:dyDescent="0.45">
      <c r="B36" s="42">
        <v>43329</v>
      </c>
      <c r="C36" s="29">
        <v>33</v>
      </c>
      <c r="D36" s="33">
        <v>7</v>
      </c>
      <c r="E36" s="40">
        <v>9</v>
      </c>
      <c r="F36" s="19">
        <v>464400</v>
      </c>
      <c r="G36" s="20">
        <f t="shared" si="2"/>
        <v>11100</v>
      </c>
      <c r="H36" s="41">
        <f t="shared" si="1"/>
        <v>1585.7142857142858</v>
      </c>
    </row>
    <row r="37" spans="2:8" x14ac:dyDescent="0.45">
      <c r="B37" s="42">
        <v>43336</v>
      </c>
      <c r="C37" s="29">
        <v>34</v>
      </c>
      <c r="D37" s="33">
        <v>7</v>
      </c>
      <c r="E37" s="40">
        <v>9</v>
      </c>
      <c r="F37" s="19">
        <v>472100</v>
      </c>
      <c r="G37" s="20">
        <f t="shared" si="2"/>
        <v>7700</v>
      </c>
      <c r="H37" s="41">
        <f t="shared" si="1"/>
        <v>1100</v>
      </c>
    </row>
    <row r="38" spans="2:8" x14ac:dyDescent="0.45">
      <c r="B38" s="42">
        <v>43343</v>
      </c>
      <c r="C38" s="29">
        <v>35</v>
      </c>
      <c r="D38" s="33">
        <v>7</v>
      </c>
      <c r="E38" s="40">
        <v>9</v>
      </c>
      <c r="F38" s="19">
        <v>483100</v>
      </c>
      <c r="G38" s="20">
        <f t="shared" si="2"/>
        <v>11000</v>
      </c>
      <c r="H38" s="41">
        <f t="shared" si="1"/>
        <v>1571.4285714285713</v>
      </c>
    </row>
    <row r="39" spans="2:8" x14ac:dyDescent="0.45">
      <c r="B39" s="42">
        <v>43350</v>
      </c>
      <c r="C39" s="29">
        <v>36</v>
      </c>
      <c r="D39" s="33">
        <v>7</v>
      </c>
      <c r="E39" s="40">
        <v>9</v>
      </c>
      <c r="F39" s="19">
        <v>493400</v>
      </c>
      <c r="G39" s="20">
        <f t="shared" si="2"/>
        <v>10300</v>
      </c>
      <c r="H39" s="41">
        <f t="shared" si="1"/>
        <v>1471.4285714285713</v>
      </c>
    </row>
    <row r="40" spans="2:8" x14ac:dyDescent="0.45">
      <c r="B40" s="42">
        <v>43357</v>
      </c>
      <c r="C40" s="29">
        <v>37</v>
      </c>
      <c r="D40" s="33">
        <v>7</v>
      </c>
      <c r="E40" s="40">
        <v>9</v>
      </c>
      <c r="F40" s="19">
        <v>499400</v>
      </c>
      <c r="G40" s="20">
        <f t="shared" si="2"/>
        <v>6000</v>
      </c>
      <c r="H40" s="41">
        <f t="shared" si="1"/>
        <v>857.14285714285711</v>
      </c>
    </row>
    <row r="41" spans="2:8" x14ac:dyDescent="0.45">
      <c r="B41" s="42">
        <v>43364</v>
      </c>
      <c r="C41" s="29">
        <v>38</v>
      </c>
      <c r="D41" s="33">
        <v>7</v>
      </c>
      <c r="E41" s="40">
        <v>9</v>
      </c>
      <c r="F41" s="19">
        <v>506400</v>
      </c>
      <c r="G41" s="20">
        <f t="shared" si="2"/>
        <v>7000</v>
      </c>
      <c r="H41" s="41">
        <f t="shared" si="1"/>
        <v>1000</v>
      </c>
    </row>
    <row r="42" spans="2:8" x14ac:dyDescent="0.45">
      <c r="B42" s="42">
        <v>43374</v>
      </c>
      <c r="C42" s="29">
        <v>39</v>
      </c>
      <c r="D42" s="33">
        <v>10</v>
      </c>
      <c r="E42" s="40">
        <v>9</v>
      </c>
      <c r="F42" s="19">
        <v>515100</v>
      </c>
      <c r="G42" s="20">
        <f t="shared" si="2"/>
        <v>8700</v>
      </c>
      <c r="H42" s="41">
        <f t="shared" si="1"/>
        <v>870</v>
      </c>
    </row>
    <row r="43" spans="2:8" x14ac:dyDescent="0.45">
      <c r="B43" s="42">
        <v>43378</v>
      </c>
      <c r="C43" s="29">
        <v>40</v>
      </c>
      <c r="D43" s="33">
        <v>4</v>
      </c>
      <c r="E43" s="40">
        <v>9</v>
      </c>
      <c r="F43" s="19">
        <v>517500</v>
      </c>
      <c r="G43" s="20">
        <f t="shared" si="2"/>
        <v>2400</v>
      </c>
      <c r="H43" s="41">
        <f t="shared" si="1"/>
        <v>600</v>
      </c>
    </row>
    <row r="44" spans="2:8" x14ac:dyDescent="0.45">
      <c r="B44" s="42">
        <v>43385</v>
      </c>
      <c r="C44" s="29">
        <v>41</v>
      </c>
      <c r="D44" s="33">
        <v>7</v>
      </c>
      <c r="E44" s="40">
        <v>9</v>
      </c>
      <c r="F44" s="19">
        <v>523700</v>
      </c>
      <c r="G44" s="20">
        <f t="shared" si="2"/>
        <v>6200</v>
      </c>
      <c r="H44" s="41">
        <f t="shared" si="1"/>
        <v>885.71428571428567</v>
      </c>
    </row>
    <row r="45" spans="2:8" x14ac:dyDescent="0.45">
      <c r="B45" s="42">
        <v>43392</v>
      </c>
      <c r="C45" s="29">
        <v>42</v>
      </c>
      <c r="D45" s="33">
        <v>7</v>
      </c>
      <c r="E45" s="40">
        <v>9</v>
      </c>
      <c r="F45" s="19">
        <v>528800</v>
      </c>
      <c r="G45" s="20">
        <f t="shared" si="2"/>
        <v>5100</v>
      </c>
      <c r="H45" s="41">
        <f t="shared" si="1"/>
        <v>728.57142857142856</v>
      </c>
    </row>
    <row r="46" spans="2:8" x14ac:dyDescent="0.45">
      <c r="B46" s="42">
        <v>43399</v>
      </c>
      <c r="C46" s="29">
        <v>43</v>
      </c>
      <c r="D46" s="33">
        <v>7</v>
      </c>
      <c r="E46" s="40">
        <v>9</v>
      </c>
      <c r="F46" s="19">
        <v>534600</v>
      </c>
      <c r="G46" s="20">
        <f t="shared" si="2"/>
        <v>5800</v>
      </c>
      <c r="H46" s="41">
        <f t="shared" si="1"/>
        <v>828.57142857142856</v>
      </c>
    </row>
    <row r="47" spans="2:8" x14ac:dyDescent="0.45">
      <c r="B47" s="42">
        <v>43406</v>
      </c>
      <c r="C47" s="29">
        <v>44</v>
      </c>
      <c r="D47" s="33">
        <v>7</v>
      </c>
      <c r="E47" s="40">
        <v>9</v>
      </c>
      <c r="F47" s="19">
        <v>538900</v>
      </c>
      <c r="G47" s="20">
        <f t="shared" si="2"/>
        <v>4300</v>
      </c>
      <c r="H47" s="41">
        <f t="shared" si="1"/>
        <v>614.28571428571433</v>
      </c>
    </row>
    <row r="48" spans="2:8" x14ac:dyDescent="0.45">
      <c r="B48" s="42">
        <v>43413</v>
      </c>
      <c r="C48" s="29">
        <v>45</v>
      </c>
      <c r="D48" s="33">
        <v>7</v>
      </c>
      <c r="E48" s="40">
        <v>9</v>
      </c>
      <c r="F48" s="19">
        <v>544900</v>
      </c>
      <c r="G48" s="20">
        <f t="shared" si="2"/>
        <v>6000</v>
      </c>
      <c r="H48" s="41">
        <f t="shared" si="1"/>
        <v>857.14285714285711</v>
      </c>
    </row>
    <row r="49" spans="2:8" x14ac:dyDescent="0.45">
      <c r="B49" s="42">
        <v>43420</v>
      </c>
      <c r="C49" s="29">
        <v>46</v>
      </c>
      <c r="D49" s="33">
        <v>7</v>
      </c>
      <c r="E49" s="40">
        <v>9</v>
      </c>
      <c r="F49" s="19">
        <v>549300</v>
      </c>
      <c r="G49" s="20">
        <f t="shared" si="2"/>
        <v>4400</v>
      </c>
      <c r="H49" s="41">
        <f t="shared" si="1"/>
        <v>628.57142857142856</v>
      </c>
    </row>
    <row r="50" spans="2:8" x14ac:dyDescent="0.45">
      <c r="B50" s="42">
        <v>43430</v>
      </c>
      <c r="C50" s="29">
        <v>47</v>
      </c>
      <c r="D50" s="33">
        <v>10</v>
      </c>
      <c r="E50" s="40">
        <v>9</v>
      </c>
      <c r="F50" s="19">
        <v>556400</v>
      </c>
      <c r="G50" s="20">
        <f t="shared" si="2"/>
        <v>7100</v>
      </c>
      <c r="H50" s="41">
        <f t="shared" si="1"/>
        <v>710</v>
      </c>
    </row>
    <row r="51" spans="2:8" x14ac:dyDescent="0.45">
      <c r="B51" s="42">
        <v>43434</v>
      </c>
      <c r="C51" s="29">
        <v>49</v>
      </c>
      <c r="D51" s="33">
        <v>4</v>
      </c>
      <c r="E51" s="33">
        <v>9</v>
      </c>
      <c r="F51" s="19">
        <v>558600</v>
      </c>
      <c r="G51" s="20">
        <f t="shared" si="2"/>
        <v>2200</v>
      </c>
      <c r="H51" s="41">
        <f t="shared" si="1"/>
        <v>550</v>
      </c>
    </row>
    <row r="52" spans="2:8" x14ac:dyDescent="0.45">
      <c r="B52" s="42">
        <v>43445</v>
      </c>
      <c r="C52" s="18">
        <v>50</v>
      </c>
      <c r="D52" s="40">
        <v>11</v>
      </c>
      <c r="E52" s="40">
        <v>9</v>
      </c>
      <c r="F52" s="19">
        <v>566000</v>
      </c>
      <c r="G52" s="20">
        <f>F52-F51</f>
        <v>7400</v>
      </c>
      <c r="H52" s="41">
        <f t="shared" si="1"/>
        <v>672.72727272727275</v>
      </c>
    </row>
    <row r="53" spans="2:8" x14ac:dyDescent="0.45">
      <c r="B53" s="39">
        <v>43455</v>
      </c>
      <c r="C53" s="18">
        <v>51</v>
      </c>
      <c r="D53" s="18">
        <v>10</v>
      </c>
      <c r="E53" s="18">
        <v>9</v>
      </c>
      <c r="F53" s="19">
        <v>574500</v>
      </c>
      <c r="G53" s="43">
        <f>F53-F52</f>
        <v>8500</v>
      </c>
      <c r="H53" s="41">
        <f t="shared" si="1"/>
        <v>850</v>
      </c>
    </row>
    <row r="54" spans="2:8" ht="14.65" thickBot="1" x14ac:dyDescent="0.5">
      <c r="B54" s="30">
        <v>43462</v>
      </c>
      <c r="C54" s="24">
        <v>52</v>
      </c>
      <c r="D54" s="24">
        <v>7</v>
      </c>
      <c r="E54" s="24">
        <v>9</v>
      </c>
      <c r="F54" s="31">
        <v>579300</v>
      </c>
      <c r="G54" s="26">
        <f>F54-F53</f>
        <v>4800</v>
      </c>
      <c r="H54" s="27">
        <f t="shared" si="1"/>
        <v>685.71428571428567</v>
      </c>
    </row>
    <row r="55" spans="2:8" x14ac:dyDescent="0.45">
      <c r="B55" s="34"/>
      <c r="C55" s="35"/>
      <c r="D55" s="35"/>
      <c r="E55" s="35"/>
      <c r="F55" s="36" t="s">
        <v>8</v>
      </c>
      <c r="G55" s="37">
        <f>SUM(G4:G54)</f>
        <v>384560</v>
      </c>
      <c r="H55" s="38">
        <f>SUM(H4:H54)/50</f>
        <v>1075.5950216450212</v>
      </c>
    </row>
    <row r="56" spans="2:8" ht="14.65" thickBot="1" x14ac:dyDescent="0.5">
      <c r="B56" s="1"/>
      <c r="C56" s="2"/>
      <c r="D56" s="2"/>
      <c r="E56" s="2"/>
      <c r="F56" s="2"/>
      <c r="G56" s="2"/>
      <c r="H56" s="3"/>
    </row>
  </sheetData>
  <mergeCells count="3">
    <mergeCell ref="J3:O10"/>
    <mergeCell ref="J12:O15"/>
    <mergeCell ref="B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3ED2-D2F3-4835-944E-D770D7C09BD2}">
  <dimension ref="B1:O56"/>
  <sheetViews>
    <sheetView workbookViewId="0">
      <selection activeCell="J13" sqref="J13:O16"/>
    </sheetView>
  </sheetViews>
  <sheetFormatPr defaultRowHeight="14.25" x14ac:dyDescent="0.45"/>
  <cols>
    <col min="2" max="3" width="10.73046875" bestFit="1" customWidth="1"/>
    <col min="4" max="4" width="10.73046875" customWidth="1"/>
    <col min="5" max="5" width="15.265625" customWidth="1"/>
    <col min="6" max="6" width="13.73046875" bestFit="1" customWidth="1"/>
    <col min="7" max="7" width="15.1328125" customWidth="1"/>
    <col min="8" max="8" width="12" bestFit="1" customWidth="1"/>
    <col min="10" max="10" width="9.59765625" bestFit="1" customWidth="1"/>
  </cols>
  <sheetData>
    <row r="1" spans="2:15" ht="14.65" thickBot="1" x14ac:dyDescent="0.5"/>
    <row r="2" spans="2:15" ht="43.9" customHeight="1" thickBot="1" x14ac:dyDescent="0.5">
      <c r="B2" s="54" t="s">
        <v>9</v>
      </c>
      <c r="C2" s="55"/>
      <c r="D2" s="55"/>
      <c r="E2" s="55"/>
      <c r="F2" s="55"/>
      <c r="G2" s="55"/>
      <c r="H2" s="56"/>
    </row>
    <row r="3" spans="2:15" ht="28.5" x14ac:dyDescent="0.45">
      <c r="B3" s="44" t="s">
        <v>1</v>
      </c>
      <c r="C3" s="45" t="s">
        <v>2</v>
      </c>
      <c r="D3" s="46" t="s">
        <v>3</v>
      </c>
      <c r="E3" s="47" t="s">
        <v>4</v>
      </c>
      <c r="F3" s="48" t="s">
        <v>5</v>
      </c>
      <c r="G3" s="48" t="s">
        <v>6</v>
      </c>
      <c r="H3" s="49" t="s">
        <v>7</v>
      </c>
    </row>
    <row r="4" spans="2:15" x14ac:dyDescent="0.45">
      <c r="B4" s="39">
        <v>43469</v>
      </c>
      <c r="C4" s="18">
        <v>1</v>
      </c>
      <c r="D4" s="18">
        <v>7</v>
      </c>
      <c r="E4" s="18">
        <v>9</v>
      </c>
      <c r="F4" s="17">
        <v>585900</v>
      </c>
      <c r="G4" s="20">
        <v>6600</v>
      </c>
      <c r="H4" s="41">
        <f>G4/D4</f>
        <v>942.85714285714289</v>
      </c>
      <c r="J4" s="57" t="s">
        <v>13</v>
      </c>
      <c r="K4" s="57"/>
      <c r="L4" s="57"/>
      <c r="M4" s="57"/>
      <c r="N4" s="57"/>
      <c r="O4" s="57"/>
    </row>
    <row r="5" spans="2:15" x14ac:dyDescent="0.45">
      <c r="B5" s="39">
        <v>43476</v>
      </c>
      <c r="C5" s="18">
        <v>2</v>
      </c>
      <c r="D5" s="18">
        <v>7</v>
      </c>
      <c r="E5" s="18">
        <v>9</v>
      </c>
      <c r="F5" s="17">
        <v>590300</v>
      </c>
      <c r="G5" s="20">
        <f t="shared" ref="G5:G22" si="0">F5-F4</f>
        <v>4400</v>
      </c>
      <c r="H5" s="41">
        <f t="shared" ref="H5:H52" si="1">G5/D5</f>
        <v>628.57142857142856</v>
      </c>
      <c r="J5" s="57"/>
      <c r="K5" s="57"/>
      <c r="L5" s="57"/>
      <c r="M5" s="57"/>
      <c r="N5" s="57"/>
      <c r="O5" s="57"/>
    </row>
    <row r="6" spans="2:15" x14ac:dyDescent="0.45">
      <c r="B6" s="39">
        <v>43483</v>
      </c>
      <c r="C6" s="18">
        <v>3</v>
      </c>
      <c r="D6" s="18">
        <v>7</v>
      </c>
      <c r="E6" s="18">
        <v>9</v>
      </c>
      <c r="F6" s="17">
        <v>594600</v>
      </c>
      <c r="G6" s="20">
        <f t="shared" si="0"/>
        <v>4300</v>
      </c>
      <c r="H6" s="41">
        <f t="shared" si="1"/>
        <v>614.28571428571433</v>
      </c>
      <c r="J6" s="57"/>
      <c r="K6" s="57"/>
      <c r="L6" s="57"/>
      <c r="M6" s="57"/>
      <c r="N6" s="57"/>
      <c r="O6" s="57"/>
    </row>
    <row r="7" spans="2:15" x14ac:dyDescent="0.45">
      <c r="B7" s="39">
        <v>43490</v>
      </c>
      <c r="C7" s="18">
        <v>4</v>
      </c>
      <c r="D7" s="18">
        <v>7</v>
      </c>
      <c r="E7" s="18">
        <v>9</v>
      </c>
      <c r="F7" s="17">
        <v>599100</v>
      </c>
      <c r="G7" s="20">
        <f t="shared" si="0"/>
        <v>4500</v>
      </c>
      <c r="H7" s="41">
        <f t="shared" si="1"/>
        <v>642.85714285714289</v>
      </c>
      <c r="J7" s="57"/>
      <c r="K7" s="57"/>
      <c r="L7" s="57"/>
      <c r="M7" s="57"/>
      <c r="N7" s="57"/>
      <c r="O7" s="57"/>
    </row>
    <row r="8" spans="2:15" x14ac:dyDescent="0.45">
      <c r="B8" s="39">
        <v>43497</v>
      </c>
      <c r="C8" s="18">
        <v>5</v>
      </c>
      <c r="D8" s="18">
        <v>7</v>
      </c>
      <c r="E8" s="18">
        <v>9</v>
      </c>
      <c r="F8" s="17">
        <v>603700</v>
      </c>
      <c r="G8" s="20">
        <f t="shared" si="0"/>
        <v>4600</v>
      </c>
      <c r="H8" s="41">
        <f t="shared" si="1"/>
        <v>657.14285714285711</v>
      </c>
      <c r="J8" s="57"/>
      <c r="K8" s="57"/>
      <c r="L8" s="57"/>
      <c r="M8" s="57"/>
      <c r="N8" s="57"/>
      <c r="O8" s="57"/>
    </row>
    <row r="9" spans="2:15" x14ac:dyDescent="0.45">
      <c r="B9" s="39">
        <v>43504</v>
      </c>
      <c r="C9" s="18">
        <v>6</v>
      </c>
      <c r="D9" s="18">
        <v>7</v>
      </c>
      <c r="E9" s="18">
        <v>9</v>
      </c>
      <c r="F9" s="17">
        <v>608100</v>
      </c>
      <c r="G9" s="20">
        <f t="shared" si="0"/>
        <v>4400</v>
      </c>
      <c r="H9" s="41">
        <f t="shared" si="1"/>
        <v>628.57142857142856</v>
      </c>
      <c r="J9" s="57"/>
      <c r="K9" s="57"/>
      <c r="L9" s="57"/>
      <c r="M9" s="57"/>
      <c r="N9" s="57"/>
      <c r="O9" s="57"/>
    </row>
    <row r="10" spans="2:15" x14ac:dyDescent="0.45">
      <c r="B10" s="39">
        <v>43514</v>
      </c>
      <c r="C10" s="18">
        <v>7</v>
      </c>
      <c r="D10" s="18">
        <v>10</v>
      </c>
      <c r="E10" s="18">
        <v>9</v>
      </c>
      <c r="F10" s="17">
        <v>614700</v>
      </c>
      <c r="G10" s="20">
        <f t="shared" si="0"/>
        <v>6600</v>
      </c>
      <c r="H10" s="41">
        <f t="shared" si="1"/>
        <v>660</v>
      </c>
      <c r="J10" s="57"/>
      <c r="K10" s="57"/>
      <c r="L10" s="57"/>
      <c r="M10" s="57"/>
      <c r="N10" s="57"/>
      <c r="O10" s="57"/>
    </row>
    <row r="11" spans="2:15" x14ac:dyDescent="0.45">
      <c r="B11" s="39">
        <v>43518</v>
      </c>
      <c r="C11" s="18">
        <v>8</v>
      </c>
      <c r="D11" s="18">
        <v>4</v>
      </c>
      <c r="E11" s="18">
        <v>9</v>
      </c>
      <c r="F11" s="17">
        <v>617200</v>
      </c>
      <c r="G11" s="20">
        <f t="shared" si="0"/>
        <v>2500</v>
      </c>
      <c r="H11" s="41">
        <f t="shared" si="1"/>
        <v>625</v>
      </c>
      <c r="J11" s="57"/>
      <c r="K11" s="57"/>
      <c r="L11" s="57"/>
      <c r="M11" s="57"/>
      <c r="N11" s="57"/>
      <c r="O11" s="57"/>
    </row>
    <row r="12" spans="2:15" x14ac:dyDescent="0.45">
      <c r="B12" s="39">
        <v>43525</v>
      </c>
      <c r="C12" s="18">
        <v>9</v>
      </c>
      <c r="D12" s="18">
        <v>7</v>
      </c>
      <c r="E12" s="18">
        <v>9</v>
      </c>
      <c r="F12" s="17">
        <v>621300</v>
      </c>
      <c r="G12" s="20">
        <f t="shared" si="0"/>
        <v>4100</v>
      </c>
      <c r="H12" s="41">
        <f t="shared" si="1"/>
        <v>585.71428571428567</v>
      </c>
    </row>
    <row r="13" spans="2:15" x14ac:dyDescent="0.45">
      <c r="B13" s="39">
        <v>43532</v>
      </c>
      <c r="C13" s="18">
        <v>10</v>
      </c>
      <c r="D13" s="18">
        <v>7</v>
      </c>
      <c r="E13" s="18">
        <v>9</v>
      </c>
      <c r="F13" s="17">
        <v>625200</v>
      </c>
      <c r="G13" s="20">
        <f t="shared" si="0"/>
        <v>3900</v>
      </c>
      <c r="H13" s="41">
        <f t="shared" si="1"/>
        <v>557.14285714285711</v>
      </c>
      <c r="J13" s="58" t="s">
        <v>12</v>
      </c>
      <c r="K13" s="58"/>
      <c r="L13" s="58"/>
      <c r="M13" s="58"/>
      <c r="N13" s="58"/>
      <c r="O13" s="58"/>
    </row>
    <row r="14" spans="2:15" x14ac:dyDescent="0.45">
      <c r="B14" s="39">
        <v>43542</v>
      </c>
      <c r="C14" s="18">
        <v>11</v>
      </c>
      <c r="D14" s="18">
        <v>10</v>
      </c>
      <c r="E14" s="18">
        <v>9</v>
      </c>
      <c r="F14" s="17">
        <v>631400</v>
      </c>
      <c r="G14" s="20">
        <f t="shared" si="0"/>
        <v>6200</v>
      </c>
      <c r="H14" s="41">
        <f t="shared" si="1"/>
        <v>620</v>
      </c>
      <c r="J14" s="58"/>
      <c r="K14" s="58"/>
      <c r="L14" s="58"/>
      <c r="M14" s="58"/>
      <c r="N14" s="58"/>
      <c r="O14" s="58"/>
    </row>
    <row r="15" spans="2:15" x14ac:dyDescent="0.45">
      <c r="B15" s="39">
        <v>43546</v>
      </c>
      <c r="C15" s="18">
        <v>12</v>
      </c>
      <c r="D15" s="18">
        <v>4</v>
      </c>
      <c r="E15" s="18">
        <v>9</v>
      </c>
      <c r="F15" s="17">
        <v>633600</v>
      </c>
      <c r="G15" s="20">
        <f t="shared" si="0"/>
        <v>2200</v>
      </c>
      <c r="H15" s="41">
        <f t="shared" si="1"/>
        <v>550</v>
      </c>
      <c r="J15" s="58"/>
      <c r="K15" s="58"/>
      <c r="L15" s="58"/>
      <c r="M15" s="58"/>
      <c r="N15" s="58"/>
      <c r="O15" s="58"/>
    </row>
    <row r="16" spans="2:15" x14ac:dyDescent="0.45">
      <c r="B16" s="39">
        <v>43553</v>
      </c>
      <c r="C16" s="18">
        <v>13</v>
      </c>
      <c r="D16" s="18">
        <v>7</v>
      </c>
      <c r="E16" s="18">
        <v>9</v>
      </c>
      <c r="F16" s="17">
        <v>638000</v>
      </c>
      <c r="G16" s="20">
        <f t="shared" si="0"/>
        <v>4400</v>
      </c>
      <c r="H16" s="41">
        <f t="shared" si="1"/>
        <v>628.57142857142856</v>
      </c>
      <c r="J16" s="58"/>
      <c r="K16" s="58"/>
      <c r="L16" s="58"/>
      <c r="M16" s="58"/>
      <c r="N16" s="58"/>
      <c r="O16" s="58"/>
    </row>
    <row r="17" spans="2:10" x14ac:dyDescent="0.45">
      <c r="B17" s="39">
        <v>43560</v>
      </c>
      <c r="C17" s="18">
        <v>14</v>
      </c>
      <c r="D17" s="18">
        <v>7</v>
      </c>
      <c r="E17" s="18">
        <v>9</v>
      </c>
      <c r="F17" s="17">
        <v>643200</v>
      </c>
      <c r="G17" s="20">
        <f t="shared" si="0"/>
        <v>5200</v>
      </c>
      <c r="H17" s="41">
        <f t="shared" si="1"/>
        <v>742.85714285714289</v>
      </c>
      <c r="J17" s="32"/>
    </row>
    <row r="18" spans="2:10" x14ac:dyDescent="0.45">
      <c r="B18" s="39">
        <v>43567</v>
      </c>
      <c r="C18" s="18">
        <v>15</v>
      </c>
      <c r="D18" s="18">
        <v>7</v>
      </c>
      <c r="E18" s="18">
        <v>9</v>
      </c>
      <c r="F18" s="17">
        <v>649000</v>
      </c>
      <c r="G18" s="20">
        <f t="shared" si="0"/>
        <v>5800</v>
      </c>
      <c r="H18" s="41">
        <f t="shared" si="1"/>
        <v>828.57142857142856</v>
      </c>
      <c r="J18" s="32"/>
    </row>
    <row r="19" spans="2:10" x14ac:dyDescent="0.45">
      <c r="B19" s="39">
        <v>43574</v>
      </c>
      <c r="C19" s="18">
        <v>16</v>
      </c>
      <c r="D19" s="18">
        <v>7</v>
      </c>
      <c r="E19" s="18">
        <v>9</v>
      </c>
      <c r="F19" s="17">
        <v>653900</v>
      </c>
      <c r="G19" s="20">
        <f t="shared" si="0"/>
        <v>4900</v>
      </c>
      <c r="H19" s="41">
        <f t="shared" si="1"/>
        <v>700</v>
      </c>
      <c r="J19" s="32"/>
    </row>
    <row r="20" spans="2:10" x14ac:dyDescent="0.45">
      <c r="B20" s="39">
        <v>43581</v>
      </c>
      <c r="C20" s="18">
        <v>17</v>
      </c>
      <c r="D20" s="18">
        <v>7</v>
      </c>
      <c r="E20" s="18">
        <v>9</v>
      </c>
      <c r="F20" s="17">
        <v>659000</v>
      </c>
      <c r="G20" s="20">
        <f t="shared" si="0"/>
        <v>5100</v>
      </c>
      <c r="H20" s="41">
        <f t="shared" si="1"/>
        <v>728.57142857142856</v>
      </c>
    </row>
    <row r="21" spans="2:10" x14ac:dyDescent="0.45">
      <c r="B21" s="39">
        <v>43588</v>
      </c>
      <c r="C21" s="18">
        <v>18</v>
      </c>
      <c r="D21" s="18">
        <v>7</v>
      </c>
      <c r="E21" s="18">
        <v>9</v>
      </c>
      <c r="F21" s="17">
        <v>665000</v>
      </c>
      <c r="G21" s="20">
        <f t="shared" si="0"/>
        <v>6000</v>
      </c>
      <c r="H21" s="41">
        <f t="shared" si="1"/>
        <v>857.14285714285711</v>
      </c>
    </row>
    <row r="22" spans="2:10" x14ac:dyDescent="0.45">
      <c r="B22" s="39">
        <v>43593</v>
      </c>
      <c r="C22" s="18">
        <v>19</v>
      </c>
      <c r="D22" s="18">
        <v>5</v>
      </c>
      <c r="E22" s="18">
        <v>9</v>
      </c>
      <c r="F22" s="17">
        <v>668800</v>
      </c>
      <c r="G22" s="20">
        <f t="shared" si="0"/>
        <v>3800</v>
      </c>
      <c r="H22" s="41">
        <f t="shared" si="1"/>
        <v>760</v>
      </c>
    </row>
    <row r="23" spans="2:10" x14ac:dyDescent="0.45">
      <c r="B23" s="39">
        <v>43602</v>
      </c>
      <c r="C23" s="18">
        <v>20</v>
      </c>
      <c r="D23" s="18">
        <v>9</v>
      </c>
      <c r="E23" s="18">
        <v>9</v>
      </c>
      <c r="F23" s="17">
        <v>676500</v>
      </c>
      <c r="G23" s="20">
        <f t="shared" ref="G23:G52" si="2">F23-F22</f>
        <v>7700</v>
      </c>
      <c r="H23" s="41">
        <f t="shared" si="1"/>
        <v>855.55555555555554</v>
      </c>
    </row>
    <row r="24" spans="2:10" x14ac:dyDescent="0.45">
      <c r="B24" s="39">
        <v>43609</v>
      </c>
      <c r="C24" s="18">
        <v>21</v>
      </c>
      <c r="D24" s="18">
        <v>7</v>
      </c>
      <c r="E24" s="18">
        <v>9</v>
      </c>
      <c r="F24" s="17">
        <v>683900</v>
      </c>
      <c r="G24" s="20">
        <f t="shared" si="2"/>
        <v>7400</v>
      </c>
      <c r="H24" s="41">
        <f t="shared" si="1"/>
        <v>1057.1428571428571</v>
      </c>
      <c r="J24" s="32"/>
    </row>
    <row r="25" spans="2:10" x14ac:dyDescent="0.45">
      <c r="B25" s="39">
        <v>43623</v>
      </c>
      <c r="C25" s="18">
        <v>23</v>
      </c>
      <c r="D25" s="18">
        <v>14</v>
      </c>
      <c r="E25" s="18">
        <v>9</v>
      </c>
      <c r="F25" s="17">
        <v>702500</v>
      </c>
      <c r="G25" s="20">
        <f t="shared" si="2"/>
        <v>18600</v>
      </c>
      <c r="H25" s="41">
        <f t="shared" si="1"/>
        <v>1328.5714285714287</v>
      </c>
    </row>
    <row r="26" spans="2:10" x14ac:dyDescent="0.45">
      <c r="B26" s="39">
        <v>43630</v>
      </c>
      <c r="C26" s="18">
        <v>24</v>
      </c>
      <c r="D26" s="18">
        <v>7</v>
      </c>
      <c r="E26" s="18">
        <v>9</v>
      </c>
      <c r="F26" s="17">
        <v>709500</v>
      </c>
      <c r="G26" s="20">
        <f t="shared" si="2"/>
        <v>7000</v>
      </c>
      <c r="H26" s="41">
        <f t="shared" si="1"/>
        <v>1000</v>
      </c>
    </row>
    <row r="27" spans="2:10" x14ac:dyDescent="0.45">
      <c r="B27" s="39">
        <v>43637</v>
      </c>
      <c r="C27" s="18">
        <v>25</v>
      </c>
      <c r="D27" s="18">
        <v>7</v>
      </c>
      <c r="E27" s="18">
        <v>9</v>
      </c>
      <c r="F27" s="17">
        <v>716800</v>
      </c>
      <c r="G27" s="20">
        <f t="shared" si="2"/>
        <v>7300</v>
      </c>
      <c r="H27" s="41">
        <f t="shared" si="1"/>
        <v>1042.8571428571429</v>
      </c>
    </row>
    <row r="28" spans="2:10" x14ac:dyDescent="0.45">
      <c r="B28" s="39">
        <v>43644</v>
      </c>
      <c r="C28" s="18">
        <v>26</v>
      </c>
      <c r="D28" s="18">
        <v>7</v>
      </c>
      <c r="E28" s="18">
        <v>9</v>
      </c>
      <c r="F28" s="17">
        <v>724200</v>
      </c>
      <c r="G28" s="20">
        <f t="shared" si="2"/>
        <v>7400</v>
      </c>
      <c r="H28" s="41">
        <f t="shared" si="1"/>
        <v>1057.1428571428571</v>
      </c>
    </row>
    <row r="29" spans="2:10" x14ac:dyDescent="0.45">
      <c r="B29" s="39">
        <v>43651</v>
      </c>
      <c r="C29" s="18">
        <v>27</v>
      </c>
      <c r="D29" s="18">
        <v>7</v>
      </c>
      <c r="E29" s="18">
        <v>9</v>
      </c>
      <c r="F29" s="17">
        <v>738100</v>
      </c>
      <c r="G29" s="20">
        <f t="shared" si="2"/>
        <v>13900</v>
      </c>
      <c r="H29" s="41">
        <f t="shared" si="1"/>
        <v>1985.7142857142858</v>
      </c>
    </row>
    <row r="30" spans="2:10" x14ac:dyDescent="0.45">
      <c r="B30" s="39">
        <v>43658</v>
      </c>
      <c r="C30" s="18">
        <v>28</v>
      </c>
      <c r="D30" s="18">
        <v>7</v>
      </c>
      <c r="E30" s="18">
        <v>9</v>
      </c>
      <c r="F30" s="17">
        <v>748800</v>
      </c>
      <c r="G30" s="20">
        <f t="shared" si="2"/>
        <v>10700</v>
      </c>
      <c r="H30" s="41">
        <f t="shared" si="1"/>
        <v>1528.5714285714287</v>
      </c>
    </row>
    <row r="31" spans="2:10" x14ac:dyDescent="0.45">
      <c r="B31" s="39">
        <v>43665</v>
      </c>
      <c r="C31" s="18">
        <v>29</v>
      </c>
      <c r="D31" s="18">
        <v>7</v>
      </c>
      <c r="E31" s="18">
        <v>9</v>
      </c>
      <c r="F31" s="17">
        <v>758500</v>
      </c>
      <c r="G31" s="20">
        <f t="shared" si="2"/>
        <v>9700</v>
      </c>
      <c r="H31" s="41">
        <f t="shared" si="1"/>
        <v>1385.7142857142858</v>
      </c>
    </row>
    <row r="32" spans="2:10" x14ac:dyDescent="0.45">
      <c r="B32" s="39">
        <v>43672</v>
      </c>
      <c r="C32" s="18">
        <v>30</v>
      </c>
      <c r="D32" s="18">
        <v>7</v>
      </c>
      <c r="E32" s="18">
        <v>9</v>
      </c>
      <c r="F32" s="17">
        <v>768100</v>
      </c>
      <c r="G32" s="20">
        <f t="shared" si="2"/>
        <v>9600</v>
      </c>
      <c r="H32" s="41">
        <f t="shared" si="1"/>
        <v>1371.4285714285713</v>
      </c>
    </row>
    <row r="33" spans="2:8" x14ac:dyDescent="0.45">
      <c r="B33" s="39">
        <v>43678</v>
      </c>
      <c r="C33" s="18">
        <v>31</v>
      </c>
      <c r="D33" s="18">
        <v>6</v>
      </c>
      <c r="E33" s="18">
        <v>9</v>
      </c>
      <c r="F33" s="17">
        <v>776700</v>
      </c>
      <c r="G33" s="20">
        <f t="shared" si="2"/>
        <v>8600</v>
      </c>
      <c r="H33" s="41">
        <f t="shared" si="1"/>
        <v>1433.3333333333333</v>
      </c>
    </row>
    <row r="34" spans="2:8" x14ac:dyDescent="0.45">
      <c r="B34" s="39">
        <v>43686</v>
      </c>
      <c r="C34" s="18">
        <v>32</v>
      </c>
      <c r="D34" s="18">
        <v>8</v>
      </c>
      <c r="E34" s="18">
        <v>9</v>
      </c>
      <c r="F34" s="17">
        <v>786600</v>
      </c>
      <c r="G34" s="20">
        <f t="shared" si="2"/>
        <v>9900</v>
      </c>
      <c r="H34" s="41">
        <f t="shared" si="1"/>
        <v>1237.5</v>
      </c>
    </row>
    <row r="35" spans="2:8" x14ac:dyDescent="0.45">
      <c r="B35" s="39">
        <v>43693</v>
      </c>
      <c r="C35" s="18">
        <v>33</v>
      </c>
      <c r="D35" s="18">
        <v>7</v>
      </c>
      <c r="E35" s="18">
        <v>9</v>
      </c>
      <c r="F35" s="17">
        <v>796800</v>
      </c>
      <c r="G35" s="20">
        <f t="shared" si="2"/>
        <v>10200</v>
      </c>
      <c r="H35" s="41">
        <f t="shared" si="1"/>
        <v>1457.1428571428571</v>
      </c>
    </row>
    <row r="36" spans="2:8" x14ac:dyDescent="0.45">
      <c r="B36" s="39">
        <v>43700</v>
      </c>
      <c r="C36" s="18">
        <v>34</v>
      </c>
      <c r="D36" s="18">
        <v>7</v>
      </c>
      <c r="E36" s="18">
        <v>9</v>
      </c>
      <c r="F36" s="17">
        <v>804000</v>
      </c>
      <c r="G36" s="20">
        <f t="shared" si="2"/>
        <v>7200</v>
      </c>
      <c r="H36" s="41">
        <f t="shared" si="1"/>
        <v>1028.5714285714287</v>
      </c>
    </row>
    <row r="37" spans="2:8" x14ac:dyDescent="0.45">
      <c r="B37" s="39">
        <v>43707</v>
      </c>
      <c r="C37" s="18">
        <v>35</v>
      </c>
      <c r="D37" s="18">
        <v>7</v>
      </c>
      <c r="E37" s="18">
        <v>9</v>
      </c>
      <c r="F37" s="17">
        <v>813600</v>
      </c>
      <c r="G37" s="20">
        <f t="shared" si="2"/>
        <v>9600</v>
      </c>
      <c r="H37" s="41">
        <f t="shared" si="1"/>
        <v>1371.4285714285713</v>
      </c>
    </row>
    <row r="38" spans="2:8" x14ac:dyDescent="0.45">
      <c r="B38" s="39">
        <v>43714</v>
      </c>
      <c r="C38" s="18">
        <v>36</v>
      </c>
      <c r="D38" s="18">
        <v>7</v>
      </c>
      <c r="E38" s="18">
        <v>9</v>
      </c>
      <c r="F38" s="17">
        <v>823200</v>
      </c>
      <c r="G38" s="20">
        <f t="shared" si="2"/>
        <v>9600</v>
      </c>
      <c r="H38" s="41">
        <f t="shared" si="1"/>
        <v>1371.4285714285713</v>
      </c>
    </row>
    <row r="39" spans="2:8" x14ac:dyDescent="0.45">
      <c r="B39" s="39">
        <v>43721</v>
      </c>
      <c r="C39" s="18">
        <v>37</v>
      </c>
      <c r="D39" s="18">
        <v>7</v>
      </c>
      <c r="E39" s="18">
        <v>9</v>
      </c>
      <c r="F39" s="19">
        <v>830400</v>
      </c>
      <c r="G39" s="20">
        <f t="shared" si="2"/>
        <v>7200</v>
      </c>
      <c r="H39" s="41">
        <f t="shared" si="1"/>
        <v>1028.5714285714287</v>
      </c>
    </row>
    <row r="40" spans="2:8" x14ac:dyDescent="0.45">
      <c r="B40" s="39">
        <v>43728</v>
      </c>
      <c r="C40" s="18">
        <v>38</v>
      </c>
      <c r="D40" s="18">
        <v>7</v>
      </c>
      <c r="E40" s="18">
        <v>9</v>
      </c>
      <c r="F40" s="19">
        <v>835500</v>
      </c>
      <c r="G40" s="20">
        <f t="shared" si="2"/>
        <v>5100</v>
      </c>
      <c r="H40" s="41">
        <f t="shared" si="1"/>
        <v>728.57142857142856</v>
      </c>
    </row>
    <row r="41" spans="2:8" x14ac:dyDescent="0.45">
      <c r="B41" s="39">
        <v>43735</v>
      </c>
      <c r="C41" s="18">
        <v>39</v>
      </c>
      <c r="D41" s="18">
        <v>7</v>
      </c>
      <c r="E41" s="18">
        <v>9</v>
      </c>
      <c r="F41" s="19">
        <v>843100</v>
      </c>
      <c r="G41" s="20">
        <f t="shared" si="2"/>
        <v>7600</v>
      </c>
      <c r="H41" s="41">
        <f t="shared" si="1"/>
        <v>1085.7142857142858</v>
      </c>
    </row>
    <row r="42" spans="2:8" x14ac:dyDescent="0.45">
      <c r="B42" s="39">
        <v>43745</v>
      </c>
      <c r="C42" s="18">
        <v>40</v>
      </c>
      <c r="D42" s="18">
        <v>11</v>
      </c>
      <c r="E42" s="18">
        <v>9</v>
      </c>
      <c r="F42" s="19">
        <v>861800</v>
      </c>
      <c r="G42" s="20">
        <f t="shared" si="2"/>
        <v>18700</v>
      </c>
      <c r="H42" s="41">
        <f t="shared" si="1"/>
        <v>1700</v>
      </c>
    </row>
    <row r="43" spans="2:8" x14ac:dyDescent="0.45">
      <c r="B43" s="39">
        <v>43749</v>
      </c>
      <c r="C43" s="18">
        <v>41</v>
      </c>
      <c r="D43" s="18">
        <v>4</v>
      </c>
      <c r="E43" s="18">
        <v>9</v>
      </c>
      <c r="F43" s="19">
        <v>864500</v>
      </c>
      <c r="G43" s="20">
        <f t="shared" si="2"/>
        <v>2700</v>
      </c>
      <c r="H43" s="41">
        <f t="shared" si="1"/>
        <v>675</v>
      </c>
    </row>
    <row r="44" spans="2:8" x14ac:dyDescent="0.45">
      <c r="B44" s="39">
        <v>43763</v>
      </c>
      <c r="C44" s="18">
        <v>42</v>
      </c>
      <c r="D44" s="18">
        <v>13</v>
      </c>
      <c r="E44" s="18">
        <v>9</v>
      </c>
      <c r="F44" s="19">
        <v>874900</v>
      </c>
      <c r="G44" s="20">
        <f t="shared" si="2"/>
        <v>10400</v>
      </c>
      <c r="H44" s="41">
        <f t="shared" si="1"/>
        <v>800</v>
      </c>
    </row>
    <row r="45" spans="2:8" x14ac:dyDescent="0.45">
      <c r="B45" s="39">
        <v>43770</v>
      </c>
      <c r="C45" s="18">
        <v>43</v>
      </c>
      <c r="D45" s="18">
        <v>7</v>
      </c>
      <c r="E45" s="18">
        <v>9</v>
      </c>
      <c r="F45" s="19">
        <v>879500</v>
      </c>
      <c r="G45" s="20">
        <f t="shared" si="2"/>
        <v>4600</v>
      </c>
      <c r="H45" s="41">
        <f t="shared" si="1"/>
        <v>657.14285714285711</v>
      </c>
    </row>
    <row r="46" spans="2:8" x14ac:dyDescent="0.45">
      <c r="B46" s="39">
        <v>43777</v>
      </c>
      <c r="C46" s="18">
        <v>44</v>
      </c>
      <c r="D46" s="18">
        <v>7</v>
      </c>
      <c r="E46" s="18">
        <v>9</v>
      </c>
      <c r="F46" s="19">
        <v>883700</v>
      </c>
      <c r="G46" s="20">
        <f t="shared" si="2"/>
        <v>4200</v>
      </c>
      <c r="H46" s="41">
        <f t="shared" si="1"/>
        <v>600</v>
      </c>
    </row>
    <row r="47" spans="2:8" x14ac:dyDescent="0.45">
      <c r="B47" s="39">
        <v>43787</v>
      </c>
      <c r="C47" s="18">
        <v>45</v>
      </c>
      <c r="D47" s="18">
        <v>10</v>
      </c>
      <c r="E47" s="18">
        <v>9</v>
      </c>
      <c r="F47" s="19">
        <v>891600</v>
      </c>
      <c r="G47" s="20">
        <f t="shared" si="2"/>
        <v>7900</v>
      </c>
      <c r="H47" s="41">
        <f t="shared" si="1"/>
        <v>790</v>
      </c>
    </row>
    <row r="48" spans="2:8" x14ac:dyDescent="0.45">
      <c r="B48" s="39">
        <v>43791</v>
      </c>
      <c r="C48" s="18">
        <v>46</v>
      </c>
      <c r="D48" s="18">
        <v>4</v>
      </c>
      <c r="E48" s="18">
        <v>9</v>
      </c>
      <c r="F48" s="19">
        <v>894100</v>
      </c>
      <c r="G48" s="20">
        <f t="shared" si="2"/>
        <v>2500</v>
      </c>
      <c r="H48" s="41">
        <f t="shared" si="1"/>
        <v>625</v>
      </c>
    </row>
    <row r="49" spans="2:8" x14ac:dyDescent="0.45">
      <c r="B49" s="39">
        <v>43805</v>
      </c>
      <c r="C49" s="18">
        <v>47</v>
      </c>
      <c r="D49" s="18">
        <v>14</v>
      </c>
      <c r="E49" s="18">
        <v>9</v>
      </c>
      <c r="F49" s="19">
        <v>905800</v>
      </c>
      <c r="G49" s="20">
        <f t="shared" si="2"/>
        <v>11700</v>
      </c>
      <c r="H49" s="41">
        <f t="shared" si="1"/>
        <v>835.71428571428567</v>
      </c>
    </row>
    <row r="50" spans="2:8" x14ac:dyDescent="0.45">
      <c r="B50" s="39">
        <v>43812</v>
      </c>
      <c r="C50" s="18">
        <v>48</v>
      </c>
      <c r="D50" s="18">
        <v>7</v>
      </c>
      <c r="E50" s="18">
        <v>9</v>
      </c>
      <c r="F50" s="19">
        <v>912100</v>
      </c>
      <c r="G50" s="20">
        <f t="shared" si="2"/>
        <v>6300</v>
      </c>
      <c r="H50" s="41">
        <f t="shared" si="1"/>
        <v>900</v>
      </c>
    </row>
    <row r="51" spans="2:8" x14ac:dyDescent="0.45">
      <c r="B51" s="39">
        <v>43819</v>
      </c>
      <c r="C51" s="18">
        <v>49</v>
      </c>
      <c r="D51" s="18">
        <v>7</v>
      </c>
      <c r="E51" s="18">
        <v>9</v>
      </c>
      <c r="F51" s="19">
        <v>918400</v>
      </c>
      <c r="G51" s="20">
        <f t="shared" si="2"/>
        <v>6300</v>
      </c>
      <c r="H51" s="41">
        <f t="shared" si="1"/>
        <v>900</v>
      </c>
    </row>
    <row r="52" spans="2:8" x14ac:dyDescent="0.45">
      <c r="B52" s="39">
        <v>43826</v>
      </c>
      <c r="C52" s="18">
        <v>50</v>
      </c>
      <c r="D52" s="18">
        <v>7</v>
      </c>
      <c r="E52" s="18">
        <v>9</v>
      </c>
      <c r="F52" s="17">
        <v>924800</v>
      </c>
      <c r="G52" s="20">
        <f t="shared" si="2"/>
        <v>6400</v>
      </c>
      <c r="H52" s="41">
        <f t="shared" si="1"/>
        <v>914.28571428571433</v>
      </c>
    </row>
    <row r="53" spans="2:8" x14ac:dyDescent="0.45">
      <c r="B53" s="50"/>
      <c r="C53" s="18">
        <v>51</v>
      </c>
      <c r="D53" s="18"/>
      <c r="E53" s="18"/>
      <c r="F53" s="17"/>
      <c r="G53" s="17"/>
      <c r="H53" s="51"/>
    </row>
    <row r="54" spans="2:8" ht="14.65" thickBot="1" x14ac:dyDescent="0.5">
      <c r="B54" s="23"/>
      <c r="C54" s="24">
        <v>52</v>
      </c>
      <c r="D54" s="24"/>
      <c r="E54" s="24"/>
      <c r="F54" s="25"/>
      <c r="G54" s="26"/>
      <c r="H54" s="27"/>
    </row>
    <row r="55" spans="2:8" x14ac:dyDescent="0.45">
      <c r="B55" s="34"/>
      <c r="C55" s="35"/>
      <c r="D55" s="35"/>
      <c r="E55" s="35"/>
      <c r="F55" s="36" t="s">
        <v>8</v>
      </c>
      <c r="G55" s="37">
        <f>SUM(G4:G54)</f>
        <v>345500</v>
      </c>
      <c r="H55" s="38">
        <f>SUM(H4:H54)/50</f>
        <v>914.19920634920618</v>
      </c>
    </row>
    <row r="56" spans="2:8" ht="14.65" thickBot="1" x14ac:dyDescent="0.5">
      <c r="B56" s="1"/>
      <c r="C56" s="2"/>
      <c r="D56" s="2"/>
      <c r="E56" s="2"/>
      <c r="F56" s="2"/>
      <c r="G56" s="2"/>
      <c r="H56" s="3"/>
    </row>
  </sheetData>
  <mergeCells count="3">
    <mergeCell ref="B2:H2"/>
    <mergeCell ref="J4:O11"/>
    <mergeCell ref="J13:O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4B26-49EB-4BE4-94C0-EDA098506909}">
  <dimension ref="B1:O56"/>
  <sheetViews>
    <sheetView workbookViewId="0">
      <selection activeCell="J18" sqref="J18"/>
    </sheetView>
  </sheetViews>
  <sheetFormatPr defaultRowHeight="14.25" x14ac:dyDescent="0.45"/>
  <cols>
    <col min="2" max="3" width="10.73046875" bestFit="1" customWidth="1"/>
    <col min="4" max="4" width="10.73046875" customWidth="1"/>
    <col min="5" max="5" width="15.265625" customWidth="1"/>
    <col min="6" max="6" width="13.73046875" bestFit="1" customWidth="1"/>
    <col min="7" max="7" width="15.1328125" customWidth="1"/>
    <col min="8" max="8" width="12" bestFit="1" customWidth="1"/>
    <col min="10" max="10" width="9.59765625" bestFit="1" customWidth="1"/>
  </cols>
  <sheetData>
    <row r="1" spans="2:15" ht="14.65" thickBot="1" x14ac:dyDescent="0.5"/>
    <row r="2" spans="2:15" ht="43.9" customHeight="1" thickBot="1" x14ac:dyDescent="0.5">
      <c r="B2" s="54" t="s">
        <v>10</v>
      </c>
      <c r="C2" s="55"/>
      <c r="D2" s="55"/>
      <c r="E2" s="55"/>
      <c r="F2" s="55"/>
      <c r="G2" s="55"/>
      <c r="H2" s="56"/>
    </row>
    <row r="3" spans="2:15" ht="28.5" x14ac:dyDescent="0.45">
      <c r="B3" s="6" t="s">
        <v>1</v>
      </c>
      <c r="C3" s="7" t="s">
        <v>2</v>
      </c>
      <c r="D3" s="8" t="s">
        <v>3</v>
      </c>
      <c r="E3" s="10" t="s">
        <v>4</v>
      </c>
      <c r="F3" s="4" t="s">
        <v>5</v>
      </c>
      <c r="G3" s="4" t="s">
        <v>6</v>
      </c>
      <c r="H3" s="11" t="s">
        <v>7</v>
      </c>
    </row>
    <row r="4" spans="2:15" x14ac:dyDescent="0.45">
      <c r="B4" s="39">
        <v>43834</v>
      </c>
      <c r="C4" s="18">
        <v>1</v>
      </c>
      <c r="D4" s="18">
        <v>7</v>
      </c>
      <c r="E4" s="18">
        <v>9</v>
      </c>
      <c r="F4" s="14">
        <v>931600</v>
      </c>
      <c r="G4" s="20">
        <v>6600</v>
      </c>
      <c r="H4" s="41">
        <f>G4/D4</f>
        <v>942.85714285714289</v>
      </c>
      <c r="J4" s="57" t="s">
        <v>13</v>
      </c>
      <c r="K4" s="57"/>
      <c r="L4" s="57"/>
      <c r="M4" s="57"/>
      <c r="N4" s="57"/>
      <c r="O4" s="57"/>
    </row>
    <row r="5" spans="2:15" x14ac:dyDescent="0.45">
      <c r="B5" s="39">
        <v>43841</v>
      </c>
      <c r="C5" s="18">
        <v>2</v>
      </c>
      <c r="D5" s="18">
        <v>7</v>
      </c>
      <c r="E5" s="18">
        <v>9</v>
      </c>
      <c r="F5" s="14">
        <v>940700</v>
      </c>
      <c r="G5" s="20">
        <f t="shared" ref="G5:G52" si="0">F5-F4</f>
        <v>9100</v>
      </c>
      <c r="H5" s="41">
        <f t="shared" ref="H5:H52" si="1">G5/D5</f>
        <v>1300</v>
      </c>
      <c r="J5" s="57"/>
      <c r="K5" s="57"/>
      <c r="L5" s="57"/>
      <c r="M5" s="57"/>
      <c r="N5" s="57"/>
      <c r="O5" s="57"/>
    </row>
    <row r="6" spans="2:15" x14ac:dyDescent="0.45">
      <c r="B6" s="39">
        <v>43848</v>
      </c>
      <c r="C6" s="18">
        <v>3</v>
      </c>
      <c r="D6" s="18">
        <v>7</v>
      </c>
      <c r="E6" s="18">
        <v>9</v>
      </c>
      <c r="F6" s="14">
        <v>947000</v>
      </c>
      <c r="G6" s="20">
        <f t="shared" si="0"/>
        <v>6300</v>
      </c>
      <c r="H6" s="41">
        <f t="shared" si="1"/>
        <v>900</v>
      </c>
      <c r="J6" s="57"/>
      <c r="K6" s="57"/>
      <c r="L6" s="57"/>
      <c r="M6" s="57"/>
      <c r="N6" s="57"/>
      <c r="O6" s="57"/>
    </row>
    <row r="7" spans="2:15" x14ac:dyDescent="0.45">
      <c r="B7" s="39">
        <v>43855</v>
      </c>
      <c r="C7" s="18">
        <v>4</v>
      </c>
      <c r="D7" s="18">
        <v>7</v>
      </c>
      <c r="E7" s="18">
        <v>9</v>
      </c>
      <c r="F7" s="14">
        <v>952200</v>
      </c>
      <c r="G7" s="20">
        <f t="shared" si="0"/>
        <v>5200</v>
      </c>
      <c r="H7" s="41">
        <f t="shared" si="1"/>
        <v>742.85714285714289</v>
      </c>
      <c r="J7" s="57"/>
      <c r="K7" s="57"/>
      <c r="L7" s="57"/>
      <c r="M7" s="57"/>
      <c r="N7" s="57"/>
      <c r="O7" s="57"/>
    </row>
    <row r="8" spans="2:15" x14ac:dyDescent="0.45">
      <c r="B8" s="39">
        <v>43862</v>
      </c>
      <c r="C8" s="18">
        <v>5</v>
      </c>
      <c r="D8" s="18">
        <v>7</v>
      </c>
      <c r="E8" s="18">
        <v>9</v>
      </c>
      <c r="F8" s="14">
        <v>958000</v>
      </c>
      <c r="G8" s="20">
        <f t="shared" si="0"/>
        <v>5800</v>
      </c>
      <c r="H8" s="41">
        <f t="shared" si="1"/>
        <v>828.57142857142856</v>
      </c>
      <c r="J8" s="57"/>
      <c r="K8" s="57"/>
      <c r="L8" s="57"/>
      <c r="M8" s="57"/>
      <c r="N8" s="57"/>
      <c r="O8" s="57"/>
    </row>
    <row r="9" spans="2:15" x14ac:dyDescent="0.45">
      <c r="B9" s="39">
        <v>43869</v>
      </c>
      <c r="C9" s="18">
        <v>6</v>
      </c>
      <c r="D9" s="18">
        <v>7</v>
      </c>
      <c r="E9" s="18">
        <v>9</v>
      </c>
      <c r="F9" s="14">
        <v>963100</v>
      </c>
      <c r="G9" s="20">
        <f t="shared" si="0"/>
        <v>5100</v>
      </c>
      <c r="H9" s="41">
        <f t="shared" si="1"/>
        <v>728.57142857142856</v>
      </c>
      <c r="J9" s="57"/>
      <c r="K9" s="57"/>
      <c r="L9" s="57"/>
      <c r="M9" s="57"/>
      <c r="N9" s="57"/>
      <c r="O9" s="57"/>
    </row>
    <row r="10" spans="2:15" x14ac:dyDescent="0.45">
      <c r="B10" s="39">
        <v>43876</v>
      </c>
      <c r="C10" s="18">
        <v>7</v>
      </c>
      <c r="D10" s="18">
        <v>7</v>
      </c>
      <c r="E10" s="18">
        <v>9</v>
      </c>
      <c r="F10" s="14">
        <v>968000</v>
      </c>
      <c r="G10" s="20">
        <f t="shared" si="0"/>
        <v>4900</v>
      </c>
      <c r="H10" s="41">
        <f t="shared" si="1"/>
        <v>700</v>
      </c>
      <c r="J10" s="57"/>
      <c r="K10" s="57"/>
      <c r="L10" s="57"/>
      <c r="M10" s="57"/>
      <c r="N10" s="57"/>
      <c r="O10" s="57"/>
    </row>
    <row r="11" spans="2:15" x14ac:dyDescent="0.45">
      <c r="B11" s="39">
        <v>43883</v>
      </c>
      <c r="C11" s="18">
        <v>8</v>
      </c>
      <c r="D11" s="18">
        <v>7</v>
      </c>
      <c r="E11" s="18">
        <v>9</v>
      </c>
      <c r="F11" s="17">
        <v>973439</v>
      </c>
      <c r="G11" s="20">
        <f t="shared" si="0"/>
        <v>5439</v>
      </c>
      <c r="H11" s="41">
        <f t="shared" si="1"/>
        <v>777</v>
      </c>
      <c r="J11" s="57"/>
      <c r="K11" s="57"/>
      <c r="L11" s="57"/>
      <c r="M11" s="57"/>
      <c r="N11" s="57"/>
      <c r="O11" s="57"/>
    </row>
    <row r="12" spans="2:15" x14ac:dyDescent="0.45">
      <c r="B12" s="39">
        <v>43890</v>
      </c>
      <c r="C12" s="18">
        <v>9</v>
      </c>
      <c r="D12" s="18">
        <v>7</v>
      </c>
      <c r="E12" s="18">
        <v>9</v>
      </c>
      <c r="F12" s="17">
        <v>978816</v>
      </c>
      <c r="G12" s="20">
        <f t="shared" si="0"/>
        <v>5377</v>
      </c>
      <c r="H12" s="41">
        <f t="shared" si="1"/>
        <v>768.14285714285711</v>
      </c>
    </row>
    <row r="13" spans="2:15" x14ac:dyDescent="0.45">
      <c r="B13" s="39">
        <v>43897</v>
      </c>
      <c r="C13" s="18">
        <v>10</v>
      </c>
      <c r="D13" s="18">
        <v>7</v>
      </c>
      <c r="E13" s="18">
        <v>9</v>
      </c>
      <c r="F13" s="17">
        <v>984382</v>
      </c>
      <c r="G13" s="20">
        <f t="shared" si="0"/>
        <v>5566</v>
      </c>
      <c r="H13" s="41">
        <f t="shared" si="1"/>
        <v>795.14285714285711</v>
      </c>
      <c r="J13" s="58" t="s">
        <v>12</v>
      </c>
      <c r="K13" s="58"/>
      <c r="L13" s="58"/>
      <c r="M13" s="58"/>
      <c r="N13" s="58"/>
      <c r="O13" s="58"/>
    </row>
    <row r="14" spans="2:15" x14ac:dyDescent="0.45">
      <c r="B14" s="39">
        <v>43904</v>
      </c>
      <c r="C14" s="18">
        <v>11</v>
      </c>
      <c r="D14" s="18">
        <v>7</v>
      </c>
      <c r="E14" s="18">
        <v>9</v>
      </c>
      <c r="F14" s="17">
        <v>989780</v>
      </c>
      <c r="G14" s="20">
        <f t="shared" si="0"/>
        <v>5398</v>
      </c>
      <c r="H14" s="41">
        <f t="shared" si="1"/>
        <v>771.14285714285711</v>
      </c>
      <c r="J14" s="58"/>
      <c r="K14" s="58"/>
      <c r="L14" s="58"/>
      <c r="M14" s="58"/>
      <c r="N14" s="58"/>
      <c r="O14" s="58"/>
    </row>
    <row r="15" spans="2:15" x14ac:dyDescent="0.45">
      <c r="B15" s="39">
        <v>43911</v>
      </c>
      <c r="C15" s="18">
        <v>12</v>
      </c>
      <c r="D15" s="18">
        <v>7</v>
      </c>
      <c r="E15" s="18">
        <v>9</v>
      </c>
      <c r="F15" s="17">
        <v>995536</v>
      </c>
      <c r="G15" s="20">
        <f t="shared" si="0"/>
        <v>5756</v>
      </c>
      <c r="H15" s="41">
        <f t="shared" si="1"/>
        <v>822.28571428571433</v>
      </c>
      <c r="J15" s="58"/>
      <c r="K15" s="58"/>
      <c r="L15" s="58"/>
      <c r="M15" s="58"/>
      <c r="N15" s="58"/>
      <c r="O15" s="58"/>
    </row>
    <row r="16" spans="2:15" x14ac:dyDescent="0.45">
      <c r="B16" s="39">
        <v>43918</v>
      </c>
      <c r="C16" s="18">
        <v>13</v>
      </c>
      <c r="D16" s="18">
        <v>7</v>
      </c>
      <c r="E16" s="18">
        <v>9</v>
      </c>
      <c r="F16" s="17">
        <v>1001537</v>
      </c>
      <c r="G16" s="20">
        <f t="shared" si="0"/>
        <v>6001</v>
      </c>
      <c r="H16" s="41">
        <f t="shared" si="1"/>
        <v>857.28571428571433</v>
      </c>
      <c r="J16" s="58"/>
      <c r="K16" s="58"/>
      <c r="L16" s="58"/>
      <c r="M16" s="58"/>
      <c r="N16" s="58"/>
      <c r="O16" s="58"/>
    </row>
    <row r="17" spans="2:10" x14ac:dyDescent="0.45">
      <c r="B17" s="39"/>
      <c r="C17" s="18">
        <v>14</v>
      </c>
      <c r="D17" s="18"/>
      <c r="E17" s="18"/>
      <c r="F17" s="52"/>
      <c r="G17" s="20">
        <f t="shared" si="0"/>
        <v>-1001537</v>
      </c>
      <c r="H17" s="41" t="e">
        <f t="shared" si="1"/>
        <v>#DIV/0!</v>
      </c>
      <c r="J17" s="32"/>
    </row>
    <row r="18" spans="2:10" x14ac:dyDescent="0.45">
      <c r="B18" s="39"/>
      <c r="C18" s="18">
        <v>15</v>
      </c>
      <c r="D18" s="18"/>
      <c r="E18" s="18"/>
      <c r="F18" s="52"/>
      <c r="G18" s="20">
        <f t="shared" si="0"/>
        <v>0</v>
      </c>
      <c r="H18" s="41" t="e">
        <f t="shared" si="1"/>
        <v>#DIV/0!</v>
      </c>
      <c r="J18" s="32"/>
    </row>
    <row r="19" spans="2:10" x14ac:dyDescent="0.45">
      <c r="B19" s="39"/>
      <c r="C19" s="18">
        <v>16</v>
      </c>
      <c r="D19" s="18"/>
      <c r="E19" s="18"/>
      <c r="F19" s="52"/>
      <c r="G19" s="20">
        <f t="shared" si="0"/>
        <v>0</v>
      </c>
      <c r="H19" s="41" t="e">
        <f t="shared" si="1"/>
        <v>#DIV/0!</v>
      </c>
      <c r="J19" s="32"/>
    </row>
    <row r="20" spans="2:10" x14ac:dyDescent="0.45">
      <c r="B20" s="39"/>
      <c r="C20" s="18">
        <v>17</v>
      </c>
      <c r="D20" s="18"/>
      <c r="E20" s="18"/>
      <c r="F20" s="52"/>
      <c r="G20" s="20">
        <f t="shared" si="0"/>
        <v>0</v>
      </c>
      <c r="H20" s="41" t="e">
        <f t="shared" si="1"/>
        <v>#DIV/0!</v>
      </c>
    </row>
    <row r="21" spans="2:10" x14ac:dyDescent="0.45">
      <c r="B21" s="39"/>
      <c r="C21" s="18">
        <v>18</v>
      </c>
      <c r="D21" s="18"/>
      <c r="E21" s="18"/>
      <c r="F21" s="52"/>
      <c r="G21" s="20">
        <f t="shared" si="0"/>
        <v>0</v>
      </c>
      <c r="H21" s="41" t="e">
        <f t="shared" si="1"/>
        <v>#DIV/0!</v>
      </c>
    </row>
    <row r="22" spans="2:10" x14ac:dyDescent="0.45">
      <c r="B22" s="39"/>
      <c r="C22" s="18">
        <v>19</v>
      </c>
      <c r="D22" s="18"/>
      <c r="E22" s="18"/>
      <c r="F22" s="52"/>
      <c r="G22" s="20">
        <f t="shared" si="0"/>
        <v>0</v>
      </c>
      <c r="H22" s="41" t="e">
        <f t="shared" si="1"/>
        <v>#DIV/0!</v>
      </c>
    </row>
    <row r="23" spans="2:10" x14ac:dyDescent="0.45">
      <c r="B23" s="39"/>
      <c r="C23" s="18">
        <v>20</v>
      </c>
      <c r="D23" s="18"/>
      <c r="E23" s="18"/>
      <c r="F23" s="52"/>
      <c r="G23" s="20">
        <f t="shared" si="0"/>
        <v>0</v>
      </c>
      <c r="H23" s="41" t="e">
        <f t="shared" si="1"/>
        <v>#DIV/0!</v>
      </c>
    </row>
    <row r="24" spans="2:10" x14ac:dyDescent="0.45">
      <c r="B24" s="39"/>
      <c r="C24" s="18">
        <v>21</v>
      </c>
      <c r="D24" s="18"/>
      <c r="E24" s="18"/>
      <c r="F24" s="52"/>
      <c r="G24" s="20">
        <f t="shared" si="0"/>
        <v>0</v>
      </c>
      <c r="H24" s="41" t="e">
        <f t="shared" si="1"/>
        <v>#DIV/0!</v>
      </c>
      <c r="J24" s="32"/>
    </row>
    <row r="25" spans="2:10" x14ac:dyDescent="0.45">
      <c r="B25" s="39"/>
      <c r="C25" s="18">
        <v>23</v>
      </c>
      <c r="D25" s="18"/>
      <c r="E25" s="18"/>
      <c r="F25" s="52"/>
      <c r="G25" s="20">
        <f t="shared" si="0"/>
        <v>0</v>
      </c>
      <c r="H25" s="41" t="e">
        <f t="shared" si="1"/>
        <v>#DIV/0!</v>
      </c>
    </row>
    <row r="26" spans="2:10" x14ac:dyDescent="0.45">
      <c r="B26" s="39"/>
      <c r="C26" s="18">
        <v>24</v>
      </c>
      <c r="D26" s="18"/>
      <c r="E26" s="18"/>
      <c r="F26" s="52"/>
      <c r="G26" s="20">
        <f t="shared" si="0"/>
        <v>0</v>
      </c>
      <c r="H26" s="41" t="e">
        <f t="shared" si="1"/>
        <v>#DIV/0!</v>
      </c>
    </row>
    <row r="27" spans="2:10" x14ac:dyDescent="0.45">
      <c r="B27" s="39"/>
      <c r="C27" s="18">
        <v>25</v>
      </c>
      <c r="D27" s="18"/>
      <c r="E27" s="18"/>
      <c r="F27" s="52"/>
      <c r="G27" s="20">
        <f t="shared" si="0"/>
        <v>0</v>
      </c>
      <c r="H27" s="41" t="e">
        <f t="shared" si="1"/>
        <v>#DIV/0!</v>
      </c>
    </row>
    <row r="28" spans="2:10" x14ac:dyDescent="0.45">
      <c r="B28" s="39"/>
      <c r="C28" s="18">
        <v>26</v>
      </c>
      <c r="D28" s="18"/>
      <c r="E28" s="18"/>
      <c r="F28" s="52"/>
      <c r="G28" s="20">
        <f t="shared" si="0"/>
        <v>0</v>
      </c>
      <c r="H28" s="41" t="e">
        <f t="shared" si="1"/>
        <v>#DIV/0!</v>
      </c>
    </row>
    <row r="29" spans="2:10" x14ac:dyDescent="0.45">
      <c r="B29" s="39"/>
      <c r="C29" s="18">
        <v>27</v>
      </c>
      <c r="D29" s="18"/>
      <c r="E29" s="18"/>
      <c r="F29" s="52"/>
      <c r="G29" s="20">
        <f t="shared" si="0"/>
        <v>0</v>
      </c>
      <c r="H29" s="41" t="e">
        <f t="shared" si="1"/>
        <v>#DIV/0!</v>
      </c>
    </row>
    <row r="30" spans="2:10" x14ac:dyDescent="0.45">
      <c r="B30" s="39"/>
      <c r="C30" s="18">
        <v>28</v>
      </c>
      <c r="D30" s="18"/>
      <c r="E30" s="18"/>
      <c r="F30" s="52"/>
      <c r="G30" s="20">
        <f t="shared" si="0"/>
        <v>0</v>
      </c>
      <c r="H30" s="41" t="e">
        <f t="shared" si="1"/>
        <v>#DIV/0!</v>
      </c>
    </row>
    <row r="31" spans="2:10" x14ac:dyDescent="0.45">
      <c r="B31" s="39"/>
      <c r="C31" s="18">
        <v>29</v>
      </c>
      <c r="D31" s="18"/>
      <c r="E31" s="18"/>
      <c r="F31" s="52"/>
      <c r="G31" s="20">
        <f t="shared" si="0"/>
        <v>0</v>
      </c>
      <c r="H31" s="41" t="e">
        <f t="shared" si="1"/>
        <v>#DIV/0!</v>
      </c>
    </row>
    <row r="32" spans="2:10" x14ac:dyDescent="0.45">
      <c r="B32" s="39"/>
      <c r="C32" s="18">
        <v>30</v>
      </c>
      <c r="D32" s="18"/>
      <c r="E32" s="18"/>
      <c r="F32" s="52"/>
      <c r="G32" s="20">
        <f t="shared" si="0"/>
        <v>0</v>
      </c>
      <c r="H32" s="41" t="e">
        <f t="shared" si="1"/>
        <v>#DIV/0!</v>
      </c>
    </row>
    <row r="33" spans="2:8" x14ac:dyDescent="0.45">
      <c r="B33" s="39"/>
      <c r="C33" s="18">
        <v>31</v>
      </c>
      <c r="D33" s="18"/>
      <c r="E33" s="18"/>
      <c r="F33" s="52"/>
      <c r="G33" s="20">
        <f t="shared" si="0"/>
        <v>0</v>
      </c>
      <c r="H33" s="41" t="e">
        <f t="shared" si="1"/>
        <v>#DIV/0!</v>
      </c>
    </row>
    <row r="34" spans="2:8" x14ac:dyDescent="0.45">
      <c r="B34" s="39"/>
      <c r="C34" s="18">
        <v>32</v>
      </c>
      <c r="D34" s="18"/>
      <c r="E34" s="18"/>
      <c r="F34" s="52"/>
      <c r="G34" s="20">
        <f t="shared" si="0"/>
        <v>0</v>
      </c>
      <c r="H34" s="41" t="e">
        <f t="shared" si="1"/>
        <v>#DIV/0!</v>
      </c>
    </row>
    <row r="35" spans="2:8" x14ac:dyDescent="0.45">
      <c r="B35" s="39"/>
      <c r="C35" s="18">
        <v>33</v>
      </c>
      <c r="D35" s="18"/>
      <c r="E35" s="18"/>
      <c r="F35" s="52"/>
      <c r="G35" s="20">
        <f t="shared" si="0"/>
        <v>0</v>
      </c>
      <c r="H35" s="41" t="e">
        <f t="shared" si="1"/>
        <v>#DIV/0!</v>
      </c>
    </row>
    <row r="36" spans="2:8" x14ac:dyDescent="0.45">
      <c r="B36" s="39"/>
      <c r="C36" s="18">
        <v>34</v>
      </c>
      <c r="D36" s="18"/>
      <c r="E36" s="18"/>
      <c r="F36" s="52"/>
      <c r="G36" s="20">
        <f t="shared" si="0"/>
        <v>0</v>
      </c>
      <c r="H36" s="41" t="e">
        <f t="shared" si="1"/>
        <v>#DIV/0!</v>
      </c>
    </row>
    <row r="37" spans="2:8" x14ac:dyDescent="0.45">
      <c r="B37" s="39"/>
      <c r="C37" s="18">
        <v>35</v>
      </c>
      <c r="D37" s="18"/>
      <c r="E37" s="18"/>
      <c r="F37" s="52"/>
      <c r="G37" s="20">
        <f t="shared" si="0"/>
        <v>0</v>
      </c>
      <c r="H37" s="41" t="e">
        <f t="shared" si="1"/>
        <v>#DIV/0!</v>
      </c>
    </row>
    <row r="38" spans="2:8" x14ac:dyDescent="0.45">
      <c r="B38" s="39"/>
      <c r="C38" s="18">
        <v>36</v>
      </c>
      <c r="D38" s="18"/>
      <c r="E38" s="18"/>
      <c r="F38" s="52"/>
      <c r="G38" s="20">
        <f t="shared" si="0"/>
        <v>0</v>
      </c>
      <c r="H38" s="41" t="e">
        <f t="shared" si="1"/>
        <v>#DIV/0!</v>
      </c>
    </row>
    <row r="39" spans="2:8" x14ac:dyDescent="0.45">
      <c r="B39" s="39"/>
      <c r="C39" s="18">
        <v>37</v>
      </c>
      <c r="D39" s="18"/>
      <c r="E39" s="18"/>
      <c r="F39" s="53"/>
      <c r="G39" s="20">
        <f t="shared" si="0"/>
        <v>0</v>
      </c>
      <c r="H39" s="41" t="e">
        <f t="shared" si="1"/>
        <v>#DIV/0!</v>
      </c>
    </row>
    <row r="40" spans="2:8" x14ac:dyDescent="0.45">
      <c r="B40" s="39"/>
      <c r="C40" s="18">
        <v>38</v>
      </c>
      <c r="D40" s="18"/>
      <c r="E40" s="18"/>
      <c r="F40" s="53"/>
      <c r="G40" s="20">
        <f t="shared" si="0"/>
        <v>0</v>
      </c>
      <c r="H40" s="41" t="e">
        <f t="shared" si="1"/>
        <v>#DIV/0!</v>
      </c>
    </row>
    <row r="41" spans="2:8" x14ac:dyDescent="0.45">
      <c r="B41" s="39"/>
      <c r="C41" s="18">
        <v>39</v>
      </c>
      <c r="D41" s="18"/>
      <c r="E41" s="18"/>
      <c r="F41" s="53"/>
      <c r="G41" s="20">
        <f t="shared" si="0"/>
        <v>0</v>
      </c>
      <c r="H41" s="41" t="e">
        <f t="shared" si="1"/>
        <v>#DIV/0!</v>
      </c>
    </row>
    <row r="42" spans="2:8" x14ac:dyDescent="0.45">
      <c r="B42" s="39"/>
      <c r="C42" s="18">
        <v>40</v>
      </c>
      <c r="D42" s="18"/>
      <c r="E42" s="18"/>
      <c r="F42" s="53"/>
      <c r="G42" s="20">
        <f t="shared" si="0"/>
        <v>0</v>
      </c>
      <c r="H42" s="41" t="e">
        <f t="shared" si="1"/>
        <v>#DIV/0!</v>
      </c>
    </row>
    <row r="43" spans="2:8" x14ac:dyDescent="0.45">
      <c r="B43" s="39"/>
      <c r="C43" s="18">
        <v>41</v>
      </c>
      <c r="D43" s="18"/>
      <c r="E43" s="18"/>
      <c r="F43" s="53"/>
      <c r="G43" s="20">
        <f t="shared" si="0"/>
        <v>0</v>
      </c>
      <c r="H43" s="41" t="e">
        <f t="shared" si="1"/>
        <v>#DIV/0!</v>
      </c>
    </row>
    <row r="44" spans="2:8" x14ac:dyDescent="0.45">
      <c r="B44" s="39"/>
      <c r="C44" s="18">
        <v>42</v>
      </c>
      <c r="D44" s="18"/>
      <c r="E44" s="18"/>
      <c r="F44" s="53"/>
      <c r="G44" s="20">
        <f t="shared" si="0"/>
        <v>0</v>
      </c>
      <c r="H44" s="41" t="e">
        <f t="shared" si="1"/>
        <v>#DIV/0!</v>
      </c>
    </row>
    <row r="45" spans="2:8" x14ac:dyDescent="0.45">
      <c r="B45" s="39"/>
      <c r="C45" s="18">
        <v>43</v>
      </c>
      <c r="D45" s="18"/>
      <c r="E45" s="18"/>
      <c r="F45" s="53"/>
      <c r="G45" s="20">
        <f t="shared" si="0"/>
        <v>0</v>
      </c>
      <c r="H45" s="41" t="e">
        <f t="shared" si="1"/>
        <v>#DIV/0!</v>
      </c>
    </row>
    <row r="46" spans="2:8" x14ac:dyDescent="0.45">
      <c r="B46" s="39"/>
      <c r="C46" s="18">
        <v>44</v>
      </c>
      <c r="D46" s="18"/>
      <c r="E46" s="18"/>
      <c r="F46" s="53"/>
      <c r="G46" s="20">
        <f t="shared" si="0"/>
        <v>0</v>
      </c>
      <c r="H46" s="41" t="e">
        <f t="shared" si="1"/>
        <v>#DIV/0!</v>
      </c>
    </row>
    <row r="47" spans="2:8" x14ac:dyDescent="0.45">
      <c r="B47" s="39"/>
      <c r="C47" s="18">
        <v>45</v>
      </c>
      <c r="D47" s="18"/>
      <c r="E47" s="18"/>
      <c r="F47" s="53"/>
      <c r="G47" s="20">
        <f t="shared" si="0"/>
        <v>0</v>
      </c>
      <c r="H47" s="41" t="e">
        <f t="shared" si="1"/>
        <v>#DIV/0!</v>
      </c>
    </row>
    <row r="48" spans="2:8" x14ac:dyDescent="0.45">
      <c r="B48" s="39"/>
      <c r="C48" s="18">
        <v>46</v>
      </c>
      <c r="D48" s="18"/>
      <c r="E48" s="18"/>
      <c r="F48" s="53"/>
      <c r="G48" s="20">
        <f t="shared" si="0"/>
        <v>0</v>
      </c>
      <c r="H48" s="41" t="e">
        <f t="shared" si="1"/>
        <v>#DIV/0!</v>
      </c>
    </row>
    <row r="49" spans="2:8" x14ac:dyDescent="0.45">
      <c r="B49" s="39"/>
      <c r="C49" s="18">
        <v>47</v>
      </c>
      <c r="D49" s="18"/>
      <c r="E49" s="18"/>
      <c r="F49" s="53"/>
      <c r="G49" s="20">
        <f t="shared" si="0"/>
        <v>0</v>
      </c>
      <c r="H49" s="41" t="e">
        <f t="shared" si="1"/>
        <v>#DIV/0!</v>
      </c>
    </row>
    <row r="50" spans="2:8" x14ac:dyDescent="0.45">
      <c r="B50" s="39"/>
      <c r="C50" s="18">
        <v>48</v>
      </c>
      <c r="D50" s="18"/>
      <c r="E50" s="18"/>
      <c r="F50" s="53"/>
      <c r="G50" s="20">
        <f t="shared" si="0"/>
        <v>0</v>
      </c>
      <c r="H50" s="41" t="e">
        <f t="shared" si="1"/>
        <v>#DIV/0!</v>
      </c>
    </row>
    <row r="51" spans="2:8" x14ac:dyDescent="0.45">
      <c r="B51" s="39"/>
      <c r="C51" s="18">
        <v>49</v>
      </c>
      <c r="D51" s="18"/>
      <c r="E51" s="18"/>
      <c r="F51" s="53"/>
      <c r="G51" s="20">
        <f t="shared" si="0"/>
        <v>0</v>
      </c>
      <c r="H51" s="41" t="e">
        <f t="shared" si="1"/>
        <v>#DIV/0!</v>
      </c>
    </row>
    <row r="52" spans="2:8" x14ac:dyDescent="0.45">
      <c r="B52" s="39"/>
      <c r="C52" s="18">
        <v>50</v>
      </c>
      <c r="D52" s="18"/>
      <c r="E52" s="18"/>
      <c r="F52" s="52"/>
      <c r="G52" s="20">
        <f t="shared" si="0"/>
        <v>0</v>
      </c>
      <c r="H52" s="41" t="e">
        <f t="shared" si="1"/>
        <v>#DIV/0!</v>
      </c>
    </row>
    <row r="53" spans="2:8" x14ac:dyDescent="0.45">
      <c r="B53" s="21"/>
      <c r="C53" s="13">
        <v>51</v>
      </c>
      <c r="D53" s="13"/>
      <c r="E53" s="13"/>
      <c r="F53" s="14"/>
      <c r="G53" s="14"/>
      <c r="H53" s="22"/>
    </row>
    <row r="54" spans="2:8" ht="14.65" thickBot="1" x14ac:dyDescent="0.5">
      <c r="B54" s="23"/>
      <c r="C54" s="24">
        <v>52</v>
      </c>
      <c r="D54" s="24"/>
      <c r="E54" s="24"/>
      <c r="F54" s="25"/>
      <c r="G54" s="26"/>
      <c r="H54" s="27"/>
    </row>
    <row r="55" spans="2:8" x14ac:dyDescent="0.45">
      <c r="B55" s="34"/>
      <c r="C55" s="35"/>
      <c r="D55" s="35"/>
      <c r="E55" s="35"/>
      <c r="F55" s="36" t="s">
        <v>8</v>
      </c>
      <c r="G55" s="37">
        <f>SUM(G4:G54)</f>
        <v>-925000</v>
      </c>
      <c r="H55" s="38" t="e">
        <f>SUM(H4:H54)/50</f>
        <v>#DIV/0!</v>
      </c>
    </row>
    <row r="56" spans="2:8" ht="14.65" thickBot="1" x14ac:dyDescent="0.5">
      <c r="B56" s="1"/>
      <c r="C56" s="2"/>
      <c r="D56" s="2"/>
      <c r="E56" s="2"/>
      <c r="F56" s="2"/>
      <c r="G56" s="2"/>
      <c r="H56" s="3"/>
    </row>
  </sheetData>
  <mergeCells count="3">
    <mergeCell ref="B2:H2"/>
    <mergeCell ref="J4:O11"/>
    <mergeCell ref="J13:O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Weekly Production Graph</vt:lpstr>
      <vt:lpstr>2018</vt:lpstr>
      <vt:lpstr>2019</vt:lpstr>
      <vt:lpstr>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Wallett, Steven</dc:creator>
  <cp:keywords/>
  <dc:description/>
  <cp:lastModifiedBy>Smith, Mandy</cp:lastModifiedBy>
  <cp:revision/>
  <dcterms:created xsi:type="dcterms:W3CDTF">2019-07-30T12:24:20Z</dcterms:created>
  <dcterms:modified xsi:type="dcterms:W3CDTF">2020-06-02T13:35:28Z</dcterms:modified>
  <cp:category/>
  <cp:contentStatus/>
</cp:coreProperties>
</file>