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https://ctgovexec.sharepoint.com/sites/OTT/Legal/Legal Team/COMPLIANCE/Compliance Forms/EIR templates/"/>
    </mc:Choice>
  </mc:AlternateContent>
  <xr:revisionPtr revIDLastSave="294" documentId="8_{CB4F5C60-0CF8-4720-ACE7-89F7D6EF99B1}" xr6:coauthVersionLast="47" xr6:coauthVersionMax="47" xr10:uidLastSave="{A62997CF-C1C2-47BF-A428-88A512E355AB}"/>
  <bookViews>
    <workbookView xWindow="28680" yWindow="-120" windowWidth="29040" windowHeight="15840" xr2:uid="{00000000-000D-0000-FFFF-FFFF00000000}"/>
  </bookViews>
  <sheets>
    <sheet name="2024" sheetId="4" r:id="rId1"/>
    <sheet name="2023" sheetId="7" r:id="rId2"/>
    <sheet name="2022" sheetId="8" r:id="rId3"/>
    <sheet name="3 Year Snapshot" sheetId="9" r:id="rId4"/>
    <sheet name="Definitions" sheetId="2" r:id="rId5"/>
  </sheets>
  <definedNames>
    <definedName name="__xlchart.v1.0" hidden="1">'3 Year Snapshot'!$B$4:$C$18</definedName>
    <definedName name="__xlchart.v1.1" hidden="1">'3 Year Snapshot'!$D$3</definedName>
    <definedName name="__xlchart.v1.10" hidden="1">'3 Year Snapshot'!$H$4:$H$18</definedName>
    <definedName name="__xlchart.v1.11" hidden="1">'3 Year Snapshot'!$I$3</definedName>
    <definedName name="__xlchart.v1.12" hidden="1">'3 Year Snapshot'!$I$4:$I$18</definedName>
    <definedName name="__xlchart.v1.2" hidden="1">'3 Year Snapshot'!$D$4:$D$18</definedName>
    <definedName name="__xlchart.v1.3" hidden="1">'3 Year Snapshot'!$E$3</definedName>
    <definedName name="__xlchart.v1.4" hidden="1">'3 Year Snapshot'!$E$4:$E$18</definedName>
    <definedName name="__xlchart.v1.5" hidden="1">'3 Year Snapshot'!$F$3</definedName>
    <definedName name="__xlchart.v1.6" hidden="1">'3 Year Snapshot'!$F$4:$F$18</definedName>
    <definedName name="__xlchart.v1.7" hidden="1">'3 Year Snapshot'!$G$3</definedName>
    <definedName name="__xlchart.v1.8" hidden="1">'3 Year Snapshot'!$G$4:$G$18</definedName>
    <definedName name="__xlchart.v1.9" hidden="1">'3 Year Snapshot'!$H$3</definedName>
    <definedName name="_xlnm.Print_Area" localSheetId="0">'2024'!$A$1:$P$36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 i="7" l="1"/>
  <c r="P2" i="8"/>
  <c r="C7" i="4"/>
  <c r="A3" i="8"/>
  <c r="A3" i="7"/>
  <c r="P2" i="7"/>
  <c r="J13" i="8"/>
  <c r="C13" i="8"/>
  <c r="P12" i="8"/>
  <c r="O12" i="8"/>
  <c r="H48" i="9" s="1"/>
  <c r="N12" i="8"/>
  <c r="G48" i="9" s="1"/>
  <c r="M12" i="8"/>
  <c r="F48" i="9" s="1"/>
  <c r="L12" i="8"/>
  <c r="E48" i="9" s="1"/>
  <c r="K12" i="8"/>
  <c r="I12" i="8"/>
  <c r="H12" i="8"/>
  <c r="G12" i="8"/>
  <c r="F12" i="8"/>
  <c r="E12" i="8"/>
  <c r="D12" i="8"/>
  <c r="J11" i="8"/>
  <c r="C11" i="8"/>
  <c r="J10" i="8"/>
  <c r="C10" i="8"/>
  <c r="P9" i="8"/>
  <c r="I44" i="9" s="1"/>
  <c r="O9" i="8"/>
  <c r="H44" i="9" s="1"/>
  <c r="N9" i="8"/>
  <c r="G44" i="9" s="1"/>
  <c r="M9" i="8"/>
  <c r="M14" i="8" s="1"/>
  <c r="F52" i="9" s="1"/>
  <c r="L9" i="8"/>
  <c r="L14" i="8" s="1"/>
  <c r="E52" i="9" s="1"/>
  <c r="K9" i="8"/>
  <c r="I9" i="8"/>
  <c r="H9" i="8"/>
  <c r="G9" i="8"/>
  <c r="G14" i="8" s="1"/>
  <c r="F9" i="8"/>
  <c r="F14" i="8" s="1"/>
  <c r="E9" i="8"/>
  <c r="E14" i="8" s="1"/>
  <c r="D9" i="8"/>
  <c r="D14" i="8" s="1"/>
  <c r="J8" i="8"/>
  <c r="C8" i="8"/>
  <c r="J7" i="8"/>
  <c r="C7" i="8"/>
  <c r="J13" i="7"/>
  <c r="C13" i="7"/>
  <c r="P12" i="7"/>
  <c r="O12" i="7"/>
  <c r="H49" i="9" s="1"/>
  <c r="G49" i="9"/>
  <c r="M12" i="7"/>
  <c r="F49" i="9" s="1"/>
  <c r="L12" i="7"/>
  <c r="E13" i="9" s="1"/>
  <c r="K12" i="7"/>
  <c r="I12" i="7"/>
  <c r="H12" i="7"/>
  <c r="G12" i="7"/>
  <c r="F12" i="7"/>
  <c r="E12" i="7"/>
  <c r="D12" i="7"/>
  <c r="J11" i="7"/>
  <c r="C11" i="7"/>
  <c r="J10" i="7"/>
  <c r="C10" i="7"/>
  <c r="P9" i="7"/>
  <c r="P14" i="7" s="1"/>
  <c r="I53" i="9" s="1"/>
  <c r="O9" i="7"/>
  <c r="O14" i="7" s="1"/>
  <c r="H53" i="9" s="1"/>
  <c r="N9" i="7"/>
  <c r="G45" i="9" s="1"/>
  <c r="M9" i="7"/>
  <c r="M14" i="7" s="1"/>
  <c r="F53" i="9" s="1"/>
  <c r="L9" i="7"/>
  <c r="L14" i="7" s="1"/>
  <c r="E53" i="9" s="1"/>
  <c r="K9" i="7"/>
  <c r="K14" i="7" s="1"/>
  <c r="D53" i="9" s="1"/>
  <c r="I9" i="7"/>
  <c r="I14" i="7" s="1"/>
  <c r="H9" i="7"/>
  <c r="H14" i="7" s="1"/>
  <c r="G9" i="7"/>
  <c r="G14" i="7" s="1"/>
  <c r="F9" i="7"/>
  <c r="E9" i="7"/>
  <c r="E14" i="7" s="1"/>
  <c r="D9" i="7"/>
  <c r="D14" i="7" s="1"/>
  <c r="J8" i="7"/>
  <c r="C8" i="7"/>
  <c r="J7" i="7"/>
  <c r="C7" i="7"/>
  <c r="J13" i="4"/>
  <c r="C13" i="4"/>
  <c r="P12" i="4"/>
  <c r="I14" i="9" s="1"/>
  <c r="O12" i="4"/>
  <c r="H50" i="9" s="1"/>
  <c r="N12" i="4"/>
  <c r="M12" i="4"/>
  <c r="L12" i="4"/>
  <c r="E50" i="9" s="1"/>
  <c r="K12" i="4"/>
  <c r="D50" i="9" s="1"/>
  <c r="I12" i="4"/>
  <c r="H12" i="4"/>
  <c r="G12" i="4"/>
  <c r="F12" i="4"/>
  <c r="E12" i="4"/>
  <c r="D12" i="4"/>
  <c r="J11" i="4"/>
  <c r="C11" i="4"/>
  <c r="J10" i="4"/>
  <c r="C10" i="4"/>
  <c r="B10" i="4"/>
  <c r="P9" i="4"/>
  <c r="I46" i="9" s="1"/>
  <c r="O9" i="4"/>
  <c r="N9" i="4"/>
  <c r="N14" i="4" s="1"/>
  <c r="M9" i="4"/>
  <c r="F46" i="9" s="1"/>
  <c r="L9" i="4"/>
  <c r="L14" i="4" s="1"/>
  <c r="E54" i="9" s="1"/>
  <c r="K9" i="4"/>
  <c r="I9" i="4"/>
  <c r="H9" i="4"/>
  <c r="H14" i="4" s="1"/>
  <c r="G9" i="4"/>
  <c r="G14" i="4" s="1"/>
  <c r="F9" i="4"/>
  <c r="E9" i="4"/>
  <c r="D9" i="4"/>
  <c r="D14" i="4" s="1"/>
  <c r="J8" i="4"/>
  <c r="C8" i="4"/>
  <c r="J7" i="4"/>
  <c r="F40" i="9"/>
  <c r="H40" i="9"/>
  <c r="F4" i="9"/>
  <c r="H4" i="9"/>
  <c r="I4" i="9"/>
  <c r="G4" i="9"/>
  <c r="I40" i="9"/>
  <c r="I49" i="9"/>
  <c r="D45" i="9"/>
  <c r="E42" i="9"/>
  <c r="F42" i="9"/>
  <c r="G42" i="9"/>
  <c r="H42" i="9"/>
  <c r="I42" i="9"/>
  <c r="D42" i="9"/>
  <c r="E41" i="9"/>
  <c r="F41" i="9"/>
  <c r="G41" i="9"/>
  <c r="H41" i="9"/>
  <c r="I41" i="9"/>
  <c r="D41" i="9"/>
  <c r="G40" i="9"/>
  <c r="E40" i="9"/>
  <c r="D40" i="9"/>
  <c r="D4" i="9"/>
  <c r="D5" i="9"/>
  <c r="I6" i="9"/>
  <c r="H6" i="9"/>
  <c r="G6" i="9"/>
  <c r="F6" i="9"/>
  <c r="E6" i="9"/>
  <c r="D6" i="9"/>
  <c r="I5" i="9"/>
  <c r="H5" i="9"/>
  <c r="G5" i="9"/>
  <c r="F5" i="9"/>
  <c r="E5" i="9"/>
  <c r="E4" i="9"/>
  <c r="K14" i="4" l="1"/>
  <c r="D18" i="9" s="1"/>
  <c r="O14" i="4"/>
  <c r="H54" i="9" s="1"/>
  <c r="J12" i="4"/>
  <c r="I10" i="9"/>
  <c r="C12" i="4"/>
  <c r="B12" i="4" s="1"/>
  <c r="J25" i="4" s="1"/>
  <c r="B11" i="4"/>
  <c r="B8" i="4"/>
  <c r="B13" i="4"/>
  <c r="I50" i="9"/>
  <c r="H14" i="9"/>
  <c r="G46" i="9"/>
  <c r="E10" i="9"/>
  <c r="E46" i="9"/>
  <c r="B7" i="4"/>
  <c r="D21" i="4" s="1"/>
  <c r="E49" i="9"/>
  <c r="J12" i="7"/>
  <c r="G13" i="9"/>
  <c r="I13" i="9"/>
  <c r="H13" i="9"/>
  <c r="F13" i="9"/>
  <c r="B8" i="7"/>
  <c r="I45" i="9"/>
  <c r="H45" i="9"/>
  <c r="E45" i="9"/>
  <c r="B13" i="7"/>
  <c r="B11" i="7"/>
  <c r="C12" i="7"/>
  <c r="C9" i="7"/>
  <c r="G9" i="9"/>
  <c r="H12" i="9"/>
  <c r="G12" i="9"/>
  <c r="F12" i="9"/>
  <c r="H8" i="9"/>
  <c r="D12" i="9"/>
  <c r="D8" i="9"/>
  <c r="P14" i="4"/>
  <c r="I54" i="9" s="1"/>
  <c r="F14" i="4"/>
  <c r="I14" i="4"/>
  <c r="F10" i="9"/>
  <c r="F45" i="9"/>
  <c r="F9" i="9"/>
  <c r="D9" i="9"/>
  <c r="F8" i="9"/>
  <c r="E12" i="9"/>
  <c r="E44" i="9"/>
  <c r="B8" i="8"/>
  <c r="B13" i="8"/>
  <c r="C9" i="8"/>
  <c r="P14" i="8"/>
  <c r="I52" i="9" s="1"/>
  <c r="C12" i="8"/>
  <c r="G8" i="9"/>
  <c r="D44" i="9"/>
  <c r="B10" i="8"/>
  <c r="D48" i="9"/>
  <c r="J12" i="8"/>
  <c r="N14" i="8"/>
  <c r="G52" i="9" s="1"/>
  <c r="I8" i="9"/>
  <c r="O14" i="8"/>
  <c r="H52" i="9" s="1"/>
  <c r="E16" i="9"/>
  <c r="F16" i="9"/>
  <c r="I48" i="9"/>
  <c r="I14" i="8"/>
  <c r="I12" i="9"/>
  <c r="H14" i="8"/>
  <c r="K14" i="8"/>
  <c r="D52" i="9" s="1"/>
  <c r="J9" i="8"/>
  <c r="E8" i="9"/>
  <c r="F44" i="9"/>
  <c r="B7" i="8"/>
  <c r="D18" i="8" s="1"/>
  <c r="B11" i="8"/>
  <c r="H17" i="9"/>
  <c r="D17" i="9"/>
  <c r="I17" i="9"/>
  <c r="H9" i="9"/>
  <c r="B10" i="7"/>
  <c r="I9" i="9"/>
  <c r="D49" i="9"/>
  <c r="J9" i="7"/>
  <c r="E9" i="9"/>
  <c r="D13" i="9"/>
  <c r="B7" i="7"/>
  <c r="D18" i="7" s="1"/>
  <c r="F14" i="7"/>
  <c r="N14" i="7"/>
  <c r="G53" i="9" s="1"/>
  <c r="J53" i="9" s="1"/>
  <c r="AT114" i="9" s="1"/>
  <c r="G10" i="9"/>
  <c r="J9" i="4"/>
  <c r="J14" i="4" s="1"/>
  <c r="H10" i="9"/>
  <c r="C9" i="4"/>
  <c r="E14" i="4"/>
  <c r="E18" i="9" s="1"/>
  <c r="M14" i="4"/>
  <c r="F18" i="9" s="1"/>
  <c r="D14" i="9"/>
  <c r="H46" i="9"/>
  <c r="G54" i="9"/>
  <c r="G18" i="9"/>
  <c r="G14" i="9"/>
  <c r="F14" i="9"/>
  <c r="E14" i="9"/>
  <c r="G50" i="9"/>
  <c r="D46" i="9"/>
  <c r="F50" i="9"/>
  <c r="D10" i="9"/>
  <c r="J41" i="9"/>
  <c r="J40" i="9"/>
  <c r="J42" i="9"/>
  <c r="J5" i="9"/>
  <c r="J6" i="9"/>
  <c r="J4" i="9"/>
  <c r="J13" i="9" l="1"/>
  <c r="AQ124" i="9" s="1"/>
  <c r="D54" i="9"/>
  <c r="H18" i="9"/>
  <c r="D22" i="4"/>
  <c r="D23" i="4"/>
  <c r="D26" i="4"/>
  <c r="D25" i="4"/>
  <c r="B9" i="4"/>
  <c r="G26" i="4" s="1"/>
  <c r="D17" i="4"/>
  <c r="D18" i="4"/>
  <c r="D24" i="4"/>
  <c r="J49" i="9"/>
  <c r="AQ114" i="9" s="1"/>
  <c r="B12" i="7"/>
  <c r="J23" i="7" s="1"/>
  <c r="J14" i="7"/>
  <c r="J45" i="9"/>
  <c r="AN114" i="9" s="1"/>
  <c r="J14" i="8"/>
  <c r="I18" i="9"/>
  <c r="J26" i="4"/>
  <c r="K6" i="9"/>
  <c r="AM122" i="9" s="1"/>
  <c r="AK122" i="9"/>
  <c r="K5" i="9"/>
  <c r="AM124" i="9" s="1"/>
  <c r="AK124" i="9"/>
  <c r="K4" i="9"/>
  <c r="K58" i="9" s="1"/>
  <c r="AK126" i="9"/>
  <c r="AK112" i="9"/>
  <c r="AK116" i="9"/>
  <c r="AK114" i="9"/>
  <c r="J46" i="9"/>
  <c r="AN112" i="9" s="1"/>
  <c r="J50" i="9"/>
  <c r="AQ112" i="9" s="1"/>
  <c r="J9" i="9"/>
  <c r="J44" i="9"/>
  <c r="AN116" i="9" s="1"/>
  <c r="J14" i="9"/>
  <c r="J12" i="9"/>
  <c r="J10" i="9"/>
  <c r="B12" i="8"/>
  <c r="J17" i="8" s="1"/>
  <c r="J48" i="9"/>
  <c r="AQ116" i="9" s="1"/>
  <c r="J52" i="9"/>
  <c r="AT116" i="9" s="1"/>
  <c r="D16" i="9"/>
  <c r="J8" i="9"/>
  <c r="D17" i="8"/>
  <c r="D19" i="8" s="1"/>
  <c r="G16" i="9"/>
  <c r="H16" i="9"/>
  <c r="I16" i="9"/>
  <c r="C14" i="8"/>
  <c r="D25" i="8"/>
  <c r="D23" i="8"/>
  <c r="D21" i="8"/>
  <c r="B9" i="8"/>
  <c r="D26" i="8"/>
  <c r="D24" i="8"/>
  <c r="D22" i="8"/>
  <c r="G17" i="9"/>
  <c r="D25" i="7"/>
  <c r="D23" i="7"/>
  <c r="D21" i="7"/>
  <c r="D24" i="7"/>
  <c r="B9" i="7"/>
  <c r="G18" i="7" s="1"/>
  <c r="D22" i="7"/>
  <c r="D26" i="7"/>
  <c r="F17" i="9"/>
  <c r="D17" i="7"/>
  <c r="D19" i="7" s="1"/>
  <c r="C14" i="7"/>
  <c r="B14" i="4"/>
  <c r="M23" i="4" s="1"/>
  <c r="J21" i="4"/>
  <c r="J24" i="4"/>
  <c r="J17" i="4"/>
  <c r="J23" i="4"/>
  <c r="J18" i="4"/>
  <c r="J22" i="4"/>
  <c r="C14" i="4"/>
  <c r="F54" i="9"/>
  <c r="E17" i="9"/>
  <c r="K13" i="9" l="1"/>
  <c r="AS124" i="9" s="1"/>
  <c r="J18" i="9"/>
  <c r="AT122" i="9" s="1"/>
  <c r="J54" i="9"/>
  <c r="AT112" i="9" s="1"/>
  <c r="D27" i="4"/>
  <c r="D19" i="4"/>
  <c r="G22" i="4"/>
  <c r="G24" i="4"/>
  <c r="G23" i="4"/>
  <c r="G25" i="4"/>
  <c r="G21" i="4"/>
  <c r="G18" i="4"/>
  <c r="G17" i="4"/>
  <c r="J25" i="7"/>
  <c r="J26" i="7"/>
  <c r="J24" i="7"/>
  <c r="J22" i="7"/>
  <c r="J17" i="7"/>
  <c r="J18" i="7"/>
  <c r="J21" i="7"/>
  <c r="J24" i="8"/>
  <c r="J23" i="8"/>
  <c r="J26" i="8"/>
  <c r="J22" i="8"/>
  <c r="J19" i="4"/>
  <c r="K42" i="9"/>
  <c r="AM112" i="9" s="1"/>
  <c r="M22" i="4"/>
  <c r="K24" i="9"/>
  <c r="E24" i="9" s="1"/>
  <c r="K60" i="9"/>
  <c r="M17" i="4"/>
  <c r="M18" i="4"/>
  <c r="K41" i="9"/>
  <c r="I59" i="9" s="1"/>
  <c r="K59" i="9"/>
  <c r="K23" i="9"/>
  <c r="I23" i="9" s="1"/>
  <c r="K40" i="9"/>
  <c r="AM116" i="9" s="1"/>
  <c r="K8" i="9"/>
  <c r="AP126" i="9" s="1"/>
  <c r="AN126" i="9"/>
  <c r="K22" i="9"/>
  <c r="H22" i="9" s="1"/>
  <c r="AM126" i="9"/>
  <c r="K10" i="9"/>
  <c r="K64" i="9" s="1"/>
  <c r="AN122" i="9"/>
  <c r="K14" i="9"/>
  <c r="K68" i="9" s="1"/>
  <c r="AQ122" i="9"/>
  <c r="K12" i="9"/>
  <c r="AS126" i="9" s="1"/>
  <c r="AQ126" i="9"/>
  <c r="K9" i="9"/>
  <c r="AP124" i="9" s="1"/>
  <c r="AN124" i="9"/>
  <c r="K31" i="9"/>
  <c r="F31" i="9" s="1"/>
  <c r="K67" i="9"/>
  <c r="K49" i="9"/>
  <c r="J21" i="8"/>
  <c r="J25" i="8"/>
  <c r="J18" i="8"/>
  <c r="J19" i="8" s="1"/>
  <c r="G21" i="8"/>
  <c r="B14" i="8"/>
  <c r="M17" i="8" s="1"/>
  <c r="G25" i="8"/>
  <c r="G24" i="8"/>
  <c r="G17" i="8"/>
  <c r="G22" i="8"/>
  <c r="G26" i="8"/>
  <c r="G23" i="8"/>
  <c r="D27" i="8"/>
  <c r="J16" i="9"/>
  <c r="G18" i="8"/>
  <c r="G21" i="7"/>
  <c r="B14" i="7"/>
  <c r="G24" i="7"/>
  <c r="G17" i="7"/>
  <c r="G19" i="7" s="1"/>
  <c r="G23" i="7"/>
  <c r="G25" i="7"/>
  <c r="G26" i="7"/>
  <c r="G22" i="7"/>
  <c r="D27" i="7"/>
  <c r="J27" i="4"/>
  <c r="M24" i="4"/>
  <c r="M21" i="4"/>
  <c r="M26" i="4"/>
  <c r="M25" i="4"/>
  <c r="J17" i="9"/>
  <c r="K18" i="9" l="1"/>
  <c r="K72" i="9" s="1"/>
  <c r="F22" i="9"/>
  <c r="J22" i="9"/>
  <c r="AK125" i="9" s="1"/>
  <c r="G22" i="9"/>
  <c r="G19" i="4"/>
  <c r="E60" i="9"/>
  <c r="G27" i="4"/>
  <c r="J27" i="7"/>
  <c r="J19" i="7"/>
  <c r="K63" i="9"/>
  <c r="H31" i="9"/>
  <c r="G31" i="9"/>
  <c r="I31" i="9"/>
  <c r="D31" i="9"/>
  <c r="E31" i="9"/>
  <c r="J31" i="9"/>
  <c r="AQ123" i="9" s="1"/>
  <c r="K27" i="9"/>
  <c r="E27" i="9" s="1"/>
  <c r="L41" i="9"/>
  <c r="E59" i="9"/>
  <c r="AM114" i="9"/>
  <c r="J23" i="9"/>
  <c r="AK123" i="9" s="1"/>
  <c r="K66" i="9"/>
  <c r="K48" i="9"/>
  <c r="F66" i="9" s="1"/>
  <c r="K30" i="9"/>
  <c r="E30" i="9" s="1"/>
  <c r="J27" i="8"/>
  <c r="K44" i="9"/>
  <c r="AP116" i="9" s="1"/>
  <c r="K50" i="9"/>
  <c r="H68" i="9" s="1"/>
  <c r="D77" i="9"/>
  <c r="E77" i="9" s="1"/>
  <c r="D24" i="9"/>
  <c r="D60" i="9"/>
  <c r="G24" i="9"/>
  <c r="H24" i="9"/>
  <c r="J60" i="9"/>
  <c r="L60" i="9" s="1"/>
  <c r="I60" i="9"/>
  <c r="F60" i="9"/>
  <c r="H60" i="9"/>
  <c r="G60" i="9"/>
  <c r="L42" i="9"/>
  <c r="I24" i="9"/>
  <c r="M19" i="4"/>
  <c r="J24" i="9"/>
  <c r="AK121" i="9" s="1"/>
  <c r="F24" i="9"/>
  <c r="K54" i="9"/>
  <c r="J72" i="9" s="1"/>
  <c r="L72" i="9" s="1"/>
  <c r="K46" i="9"/>
  <c r="D81" i="9" s="1"/>
  <c r="G59" i="9"/>
  <c r="D76" i="9"/>
  <c r="E76" i="9" s="1"/>
  <c r="D59" i="9"/>
  <c r="F59" i="9"/>
  <c r="H59" i="9"/>
  <c r="J59" i="9"/>
  <c r="L59" i="9" s="1"/>
  <c r="G23" i="9"/>
  <c r="H23" i="9"/>
  <c r="E23" i="9"/>
  <c r="D23" i="9"/>
  <c r="F23" i="9"/>
  <c r="K45" i="9"/>
  <c r="H63" i="9" s="1"/>
  <c r="E58" i="9"/>
  <c r="G58" i="9"/>
  <c r="H58" i="9"/>
  <c r="D75" i="9"/>
  <c r="E75" i="9" s="1"/>
  <c r="J58" i="9"/>
  <c r="L58" i="9" s="1"/>
  <c r="K26" i="9"/>
  <c r="D26" i="9" s="1"/>
  <c r="F58" i="9"/>
  <c r="K62" i="9"/>
  <c r="D58" i="9"/>
  <c r="I58" i="9"/>
  <c r="L40" i="9"/>
  <c r="I22" i="9"/>
  <c r="E22" i="9"/>
  <c r="D22" i="9"/>
  <c r="K17" i="9"/>
  <c r="K71" i="9" s="1"/>
  <c r="AT124" i="9"/>
  <c r="G67" i="9"/>
  <c r="AS114" i="9"/>
  <c r="K36" i="9"/>
  <c r="D36" i="9" s="1"/>
  <c r="AV122" i="9"/>
  <c r="K32" i="9"/>
  <c r="H32" i="9" s="1"/>
  <c r="AS122" i="9"/>
  <c r="K16" i="9"/>
  <c r="K52" i="9" s="1"/>
  <c r="AV116" i="9" s="1"/>
  <c r="AT126" i="9"/>
  <c r="K28" i="9"/>
  <c r="H28" i="9" s="1"/>
  <c r="AP122" i="9"/>
  <c r="F67" i="9"/>
  <c r="H67" i="9"/>
  <c r="D67" i="9"/>
  <c r="E67" i="9"/>
  <c r="I67" i="9"/>
  <c r="L49" i="9"/>
  <c r="J67" i="9"/>
  <c r="L67" i="9" s="1"/>
  <c r="D84" i="9"/>
  <c r="M18" i="8"/>
  <c r="M19" i="8" s="1"/>
  <c r="G27" i="8"/>
  <c r="G19" i="8"/>
  <c r="M24" i="8"/>
  <c r="M23" i="8"/>
  <c r="M22" i="8"/>
  <c r="M21" i="8"/>
  <c r="M25" i="8"/>
  <c r="M26" i="8"/>
  <c r="M25" i="7"/>
  <c r="M22" i="7"/>
  <c r="M26" i="7"/>
  <c r="M21" i="7"/>
  <c r="M24" i="7"/>
  <c r="M23" i="7"/>
  <c r="G27" i="7"/>
  <c r="M17" i="7"/>
  <c r="M18" i="7"/>
  <c r="M27" i="4"/>
  <c r="AK115" i="9" l="1"/>
  <c r="D32" i="9"/>
  <c r="I68" i="9"/>
  <c r="L50" i="9"/>
  <c r="F68" i="9"/>
  <c r="J68" i="9"/>
  <c r="L68" i="9" s="1"/>
  <c r="D85" i="9"/>
  <c r="E85" i="9" s="1"/>
  <c r="D68" i="9"/>
  <c r="AS112" i="9"/>
  <c r="G68" i="9"/>
  <c r="G64" i="9"/>
  <c r="F64" i="9"/>
  <c r="F32" i="9"/>
  <c r="L46" i="9"/>
  <c r="G27" i="9"/>
  <c r="I27" i="9"/>
  <c r="D27" i="9"/>
  <c r="F63" i="9"/>
  <c r="J27" i="9"/>
  <c r="AN123" i="9" s="1"/>
  <c r="H27" i="9"/>
  <c r="F27" i="9"/>
  <c r="J63" i="9"/>
  <c r="L63" i="9" s="1"/>
  <c r="AS116" i="9"/>
  <c r="G66" i="9"/>
  <c r="L48" i="9"/>
  <c r="H66" i="9"/>
  <c r="D66" i="9"/>
  <c r="J30" i="9"/>
  <c r="AQ125" i="9" s="1"/>
  <c r="F30" i="9"/>
  <c r="E66" i="9"/>
  <c r="G30" i="9"/>
  <c r="D83" i="9"/>
  <c r="E83" i="9" s="1"/>
  <c r="I30" i="9"/>
  <c r="D30" i="9"/>
  <c r="H30" i="9"/>
  <c r="J66" i="9"/>
  <c r="L66" i="9" s="1"/>
  <c r="I66" i="9"/>
  <c r="D79" i="9"/>
  <c r="E79" i="9" s="1"/>
  <c r="G62" i="9"/>
  <c r="F62" i="9"/>
  <c r="L44" i="9"/>
  <c r="I62" i="9"/>
  <c r="D62" i="9"/>
  <c r="E62" i="9"/>
  <c r="J62" i="9"/>
  <c r="L62" i="9" s="1"/>
  <c r="H62" i="9"/>
  <c r="AK111" i="9"/>
  <c r="E68" i="9"/>
  <c r="G36" i="9"/>
  <c r="H36" i="9"/>
  <c r="AV112" i="9"/>
  <c r="D64" i="9"/>
  <c r="AP112" i="9"/>
  <c r="I64" i="9"/>
  <c r="H64" i="9"/>
  <c r="J64" i="9"/>
  <c r="L64" i="9" s="1"/>
  <c r="E64" i="9"/>
  <c r="F72" i="9"/>
  <c r="H72" i="9"/>
  <c r="D89" i="9"/>
  <c r="E89" i="9" s="1"/>
  <c r="L54" i="9"/>
  <c r="G72" i="9"/>
  <c r="I72" i="9"/>
  <c r="D72" i="9"/>
  <c r="E72" i="9"/>
  <c r="G28" i="9"/>
  <c r="F28" i="9"/>
  <c r="I36" i="9"/>
  <c r="AK113" i="9"/>
  <c r="D80" i="9"/>
  <c r="E80" i="9" s="1"/>
  <c r="L45" i="9"/>
  <c r="I63" i="9"/>
  <c r="D63" i="9"/>
  <c r="E63" i="9"/>
  <c r="G63" i="9"/>
  <c r="AP114" i="9"/>
  <c r="K53" i="9"/>
  <c r="AV114" i="9" s="1"/>
  <c r="E26" i="9"/>
  <c r="J26" i="9"/>
  <c r="AN125" i="9" s="1"/>
  <c r="G26" i="9"/>
  <c r="F26" i="9"/>
  <c r="I26" i="9"/>
  <c r="H26" i="9"/>
  <c r="F36" i="9"/>
  <c r="J28" i="9"/>
  <c r="AN121" i="9" s="1"/>
  <c r="E36" i="9"/>
  <c r="E28" i="9"/>
  <c r="I28" i="9"/>
  <c r="J36" i="9"/>
  <c r="AT121" i="9" s="1"/>
  <c r="D28" i="9"/>
  <c r="M27" i="7"/>
  <c r="M19" i="7"/>
  <c r="G32" i="9"/>
  <c r="E32" i="9"/>
  <c r="J32" i="9"/>
  <c r="AQ121" i="9" s="1"/>
  <c r="I32" i="9"/>
  <c r="K35" i="9"/>
  <c r="J35" i="9" s="1"/>
  <c r="AT123" i="9" s="1"/>
  <c r="AV124" i="9"/>
  <c r="K34" i="9"/>
  <c r="F34" i="9" s="1"/>
  <c r="AV126" i="9"/>
  <c r="K70" i="9"/>
  <c r="E81" i="9"/>
  <c r="AN111" i="9"/>
  <c r="E84" i="9"/>
  <c r="AQ113" i="9"/>
  <c r="M27" i="8"/>
  <c r="J70" i="9"/>
  <c r="L70" i="9" s="1"/>
  <c r="D87" i="9"/>
  <c r="I70" i="9"/>
  <c r="L52" i="9"/>
  <c r="H70" i="9"/>
  <c r="F70" i="9"/>
  <c r="D70" i="9"/>
  <c r="G70" i="9"/>
  <c r="E70" i="9"/>
  <c r="AQ111" i="9" l="1"/>
  <c r="AQ115" i="9"/>
  <c r="AN115" i="9"/>
  <c r="AT111" i="9"/>
  <c r="D88" i="9"/>
  <c r="AT113" i="9" s="1"/>
  <c r="F35" i="9"/>
  <c r="AN113" i="9"/>
  <c r="I71" i="9"/>
  <c r="F71" i="9"/>
  <c r="E71" i="9"/>
  <c r="H71" i="9"/>
  <c r="J71" i="9"/>
  <c r="L71" i="9" s="1"/>
  <c r="L53" i="9"/>
  <c r="D71" i="9"/>
  <c r="G71" i="9"/>
  <c r="H34" i="9"/>
  <c r="G34" i="9"/>
  <c r="J34" i="9"/>
  <c r="AT125" i="9" s="1"/>
  <c r="D34" i="9"/>
  <c r="E34" i="9"/>
  <c r="I34" i="9"/>
  <c r="I35" i="9"/>
  <c r="E35" i="9"/>
  <c r="G35" i="9"/>
  <c r="D35" i="9"/>
  <c r="H35" i="9"/>
  <c r="E87" i="9"/>
  <c r="AT115" i="9"/>
  <c r="E88" i="9" l="1"/>
</calcChain>
</file>

<file path=xl/sharedStrings.xml><?xml version="1.0" encoding="utf-8"?>
<sst xmlns="http://schemas.openxmlformats.org/spreadsheetml/2006/main" count="351" uniqueCount="72">
  <si>
    <r>
      <t>State of Connecticut</t>
    </r>
    <r>
      <rPr>
        <sz val="18"/>
        <rFont val="Times New Roman"/>
        <family val="1"/>
      </rPr>
      <t xml:space="preserve">
Office of the State Treasurer
EMPLOYER INFORMATION REPORT</t>
    </r>
  </si>
  <si>
    <t>Company Name:</t>
  </si>
  <si>
    <t>MALE</t>
  </si>
  <si>
    <t>FEMALE</t>
  </si>
  <si>
    <t>Job Categories</t>
  </si>
  <si>
    <t>TOTALS</t>
  </si>
  <si>
    <t>Total
Male</t>
  </si>
  <si>
    <t>White
(not of Hispanic Origin)</t>
  </si>
  <si>
    <t>Black
(not of Hispanic Origin)</t>
  </si>
  <si>
    <t>Hispanic</t>
  </si>
  <si>
    <t>Asian/
Pacific Islander</t>
  </si>
  <si>
    <t>American Indian or Alaskan Native</t>
  </si>
  <si>
    <t>Two or More Races</t>
  </si>
  <si>
    <t>Total Female</t>
  </si>
  <si>
    <t>Executive/Senior Level Officials and Managers</t>
  </si>
  <si>
    <t>First/Mid-Level Officials and Managers</t>
  </si>
  <si>
    <t>Subtotal - Management</t>
  </si>
  <si>
    <t>Professionals</t>
  </si>
  <si>
    <t>Sales &amp; Marketing</t>
  </si>
  <si>
    <t>Subtotal - Professional Staff</t>
  </si>
  <si>
    <t>Administrative Support Workers</t>
  </si>
  <si>
    <t xml:space="preserve">TOTAL </t>
  </si>
  <si>
    <t>Executive/Senior Level</t>
  </si>
  <si>
    <t>All Management</t>
  </si>
  <si>
    <t xml:space="preserve">Professional Staff </t>
  </si>
  <si>
    <t>Firm Overall</t>
  </si>
  <si>
    <t>% Male</t>
  </si>
  <si>
    <t>% Female</t>
  </si>
  <si>
    <t>Total</t>
  </si>
  <si>
    <t>White</t>
  </si>
  <si>
    <t>Black</t>
  </si>
  <si>
    <t>Asian</t>
  </si>
  <si>
    <t>Am. Ind.</t>
  </si>
  <si>
    <t xml:space="preserve">2 or more </t>
  </si>
  <si>
    <t>Certificate</t>
  </si>
  <si>
    <r>
      <t xml:space="preserve">I hereby certify that the information on this </t>
    </r>
    <r>
      <rPr>
        <b/>
        <sz val="10"/>
        <rFont val="Times New Roman"/>
        <family val="1"/>
      </rPr>
      <t>EMPLOYER INFORMATION REPORT</t>
    </r>
    <r>
      <rPr>
        <sz val="10"/>
        <rFont val="Times New Roman"/>
        <family val="1"/>
      </rPr>
      <t xml:space="preserve"> is complete and true, to the best of my knowledge and belief, and are made in good faith.  I understand that if I knowingly make any misstatements of facts, I am subject to be declared in noncompliance with Sections 4a-60, 4a-60a, and related sections of the Connecticut General Statutes.</t>
    </r>
  </si>
  <si>
    <t>(Signature)*</t>
  </si>
  <si>
    <t>(Print Name and Title)</t>
  </si>
  <si>
    <t>(Date Signed)</t>
  </si>
  <si>
    <t>(Telephone)</t>
  </si>
  <si>
    <t>* electronic signatures are acceptable.</t>
  </si>
  <si>
    <t xml:space="preserve"> </t>
  </si>
  <si>
    <t xml:space="preserve">(Signature)*
</t>
  </si>
  <si>
    <t>Race/Ethnicity</t>
  </si>
  <si>
    <t>Amer Ind</t>
  </si>
  <si>
    <t>Two +</t>
  </si>
  <si>
    <t>Total Minority</t>
  </si>
  <si>
    <t>Total Firm</t>
  </si>
  <si>
    <t>Exec/Sr</t>
  </si>
  <si>
    <t>All Mgr</t>
  </si>
  <si>
    <t>Prof'l</t>
  </si>
  <si>
    <t>Firm-wide</t>
  </si>
  <si>
    <t>Gender</t>
  </si>
  <si>
    <t>Total Women</t>
  </si>
  <si>
    <t>Total Men</t>
  </si>
  <si>
    <t>Gender %</t>
  </si>
  <si>
    <t>% Women</t>
  </si>
  <si>
    <t>% Men</t>
  </si>
  <si>
    <t>Women</t>
  </si>
  <si>
    <t>Men</t>
  </si>
  <si>
    <t>WOMEN</t>
  </si>
  <si>
    <t>EXEC</t>
  </si>
  <si>
    <t>MGMT</t>
  </si>
  <si>
    <t>PROF</t>
  </si>
  <si>
    <t>FIRM</t>
  </si>
  <si>
    <t>of</t>
  </si>
  <si>
    <t>RACIAL/ETHNIC MINORITIES</t>
  </si>
  <si>
    <t>Definitions</t>
  </si>
  <si>
    <t>Rev. 04/01/2025</t>
  </si>
  <si>
    <t>Period Ending: xx/xx/2024</t>
  </si>
  <si>
    <t>Period Ending:  xx/xx/2023</t>
  </si>
  <si>
    <t>Period Ending:  xx/xx/2022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</si>
</sst>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27" x14ac:knownFonts="1">
    <font>
      <sz val="10"/>
      <name val="Arial"/>
    </font>
    <font>
      <sz val="10"/>
      <name val="Arial"/>
      <family val="2"/>
    </font>
    <font>
      <sz val="10"/>
      <name val="Times New Roman"/>
      <family val="1"/>
    </font>
    <font>
      <b/>
      <sz val="12"/>
      <name val="Times New Roman"/>
      <family val="1"/>
    </font>
    <font>
      <b/>
      <sz val="10"/>
      <name val="Times New Roman"/>
      <family val="1"/>
    </font>
    <font>
      <sz val="8"/>
      <name val="Arial"/>
      <family val="2"/>
    </font>
    <font>
      <sz val="12"/>
      <name val="Times New Roman"/>
      <family val="1"/>
    </font>
    <font>
      <b/>
      <sz val="16"/>
      <name val="Times New Roman"/>
      <family val="1"/>
    </font>
    <font>
      <sz val="18"/>
      <name val="Times New Roman"/>
      <family val="1"/>
    </font>
    <font>
      <sz val="22"/>
      <name val="Times New Roman"/>
      <family val="1"/>
    </font>
    <font>
      <sz val="14"/>
      <name val="Times New Roman"/>
      <family val="1"/>
    </font>
    <font>
      <b/>
      <i/>
      <sz val="9.5"/>
      <color indexed="8"/>
      <name val="Verdana"/>
      <family val="2"/>
    </font>
    <font>
      <b/>
      <sz val="9.5"/>
      <color indexed="8"/>
      <name val="Verdana"/>
      <family val="2"/>
    </font>
    <font>
      <u/>
      <sz val="26"/>
      <name val="Arial"/>
      <family val="2"/>
    </font>
    <font>
      <sz val="26"/>
      <name val="Times New Roman"/>
      <family val="1"/>
    </font>
    <font>
      <i/>
      <sz val="10"/>
      <name val="Times New Roman"/>
      <family val="1"/>
    </font>
    <font>
      <i/>
      <sz val="12"/>
      <name val="Times New Roman"/>
      <family val="1"/>
    </font>
    <font>
      <b/>
      <u/>
      <sz val="12"/>
      <name val="Times New Roman"/>
      <family val="1"/>
    </font>
    <font>
      <b/>
      <i/>
      <sz val="8"/>
      <name val="Times New Roman"/>
      <family val="1"/>
    </font>
    <font>
      <sz val="10"/>
      <name val="Arial"/>
      <family val="2"/>
    </font>
    <font>
      <b/>
      <sz val="8"/>
      <name val="Arial"/>
      <family val="2"/>
    </font>
    <font>
      <b/>
      <sz val="10"/>
      <name val="Arial"/>
      <family val="2"/>
    </font>
    <font>
      <sz val="10"/>
      <name val="Calibri"/>
      <family val="2"/>
      <scheme val="minor"/>
    </font>
    <font>
      <b/>
      <sz val="11"/>
      <name val="Calibri"/>
      <family val="2"/>
      <scheme val="minor"/>
    </font>
    <font>
      <sz val="8"/>
      <color theme="1" tint="0.499984740745262"/>
      <name val="Calibri"/>
      <family val="2"/>
      <scheme val="minor"/>
    </font>
    <font>
      <sz val="11"/>
      <name val="Calibri"/>
      <family val="2"/>
      <scheme val="minor"/>
    </font>
    <font>
      <b/>
      <sz val="11"/>
      <name val="Times New Roman"/>
      <family val="1"/>
    </font>
  </fonts>
  <fills count="11">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indexed="22"/>
        <bgColor indexed="64"/>
      </patternFill>
    </fill>
    <fill>
      <patternFill patternType="solid">
        <fgColor indexed="52"/>
        <bgColor indexed="64"/>
      </patternFill>
    </fill>
    <fill>
      <patternFill patternType="solid">
        <fgColor indexed="49"/>
        <bgColor indexed="64"/>
      </patternFill>
    </fill>
    <fill>
      <patternFill patternType="solid">
        <fgColor indexed="47"/>
        <bgColor indexed="64"/>
      </patternFill>
    </fill>
    <fill>
      <patternFill patternType="solid">
        <fgColor indexed="46"/>
        <bgColor indexed="64"/>
      </patternFill>
    </fill>
    <fill>
      <patternFill patternType="solid">
        <fgColor indexed="43"/>
        <bgColor indexed="64"/>
      </patternFill>
    </fill>
    <fill>
      <patternFill patternType="solid">
        <fgColor rgb="FFFFFF0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cellStyleXfs>
  <cellXfs count="181">
    <xf numFmtId="0" fontId="0" fillId="0" borderId="0" xfId="0"/>
    <xf numFmtId="1" fontId="2" fillId="2" borderId="1" xfId="0" applyNumberFormat="1" applyFont="1" applyFill="1" applyBorder="1" applyAlignment="1" applyProtection="1">
      <alignment horizontal="center" vertical="center" wrapText="1"/>
      <protection locked="0"/>
    </xf>
    <xf numFmtId="1" fontId="2" fillId="3" borderId="1" xfId="0" applyNumberFormat="1" applyFont="1" applyFill="1" applyBorder="1" applyAlignment="1" applyProtection="1">
      <alignment horizontal="center" vertical="center" wrapText="1"/>
      <protection locked="0"/>
    </xf>
    <xf numFmtId="1" fontId="2" fillId="2" borderId="2" xfId="0" applyNumberFormat="1" applyFont="1" applyFill="1" applyBorder="1" applyAlignment="1" applyProtection="1">
      <alignment horizontal="center" vertical="center" wrapText="1"/>
      <protection locked="0"/>
    </xf>
    <xf numFmtId="1" fontId="2" fillId="3" borderId="2" xfId="0" applyNumberFormat="1" applyFont="1" applyFill="1" applyBorder="1" applyAlignment="1" applyProtection="1">
      <alignment horizontal="center" vertical="center" wrapText="1"/>
      <protection locked="0"/>
    </xf>
    <xf numFmtId="0" fontId="0" fillId="0" borderId="0" xfId="0" applyAlignment="1">
      <alignment vertical="top" wrapText="1"/>
    </xf>
    <xf numFmtId="0" fontId="11" fillId="0" borderId="0" xfId="0" applyFont="1" applyAlignment="1">
      <alignment vertical="top" wrapText="1"/>
    </xf>
    <xf numFmtId="0" fontId="13" fillId="0" borderId="0" xfId="0" applyFont="1" applyAlignment="1">
      <alignment horizontal="center" vertical="top" wrapText="1"/>
    </xf>
    <xf numFmtId="0" fontId="12" fillId="0" borderId="0" xfId="0" applyFont="1" applyAlignment="1">
      <alignment vertical="top" wrapText="1"/>
    </xf>
    <xf numFmtId="0" fontId="2" fillId="0" borderId="0" xfId="0" applyFont="1" applyProtection="1">
      <protection locked="0"/>
    </xf>
    <xf numFmtId="0" fontId="2" fillId="0" borderId="0" xfId="0" applyFont="1" applyAlignment="1" applyProtection="1">
      <alignment horizontal="center"/>
      <protection locked="0"/>
    </xf>
    <xf numFmtId="1" fontId="3" fillId="0" borderId="0" xfId="0" applyNumberFormat="1" applyFont="1" applyAlignment="1" applyProtection="1">
      <alignment horizontal="center" vertical="center"/>
      <protection locked="0"/>
    </xf>
    <xf numFmtId="10" fontId="2" fillId="0" borderId="0" xfId="0" applyNumberFormat="1" applyFont="1" applyAlignment="1" applyProtection="1">
      <alignment vertical="center"/>
      <protection locked="0"/>
    </xf>
    <xf numFmtId="1" fontId="2" fillId="0" borderId="0" xfId="0" applyNumberFormat="1" applyFont="1" applyAlignment="1" applyProtection="1">
      <alignment horizontal="center" vertical="center"/>
      <protection locked="0"/>
    </xf>
    <xf numFmtId="0" fontId="4" fillId="0" borderId="0" xfId="0" applyFont="1" applyProtection="1">
      <protection locked="0"/>
    </xf>
    <xf numFmtId="10" fontId="2" fillId="0" borderId="0" xfId="0" applyNumberFormat="1" applyFont="1" applyAlignment="1" applyProtection="1">
      <alignment horizontal="center" vertical="center"/>
      <protection locked="0"/>
    </xf>
    <xf numFmtId="1" fontId="16" fillId="0" borderId="0" xfId="0" applyNumberFormat="1" applyFont="1" applyAlignment="1" applyProtection="1">
      <alignment horizontal="center" vertical="center"/>
      <protection locked="0"/>
    </xf>
    <xf numFmtId="10" fontId="6" fillId="0" borderId="0" xfId="0" applyNumberFormat="1" applyFont="1" applyAlignment="1" applyProtection="1">
      <alignment vertical="center"/>
      <protection locked="0"/>
    </xf>
    <xf numFmtId="0" fontId="3" fillId="0" borderId="0" xfId="0" applyFont="1" applyProtection="1">
      <protection locked="0"/>
    </xf>
    <xf numFmtId="164" fontId="3" fillId="0" borderId="0" xfId="2" applyNumberFormat="1" applyFont="1" applyFill="1" applyBorder="1" applyAlignment="1" applyProtection="1">
      <alignment horizontal="center"/>
      <protection locked="0"/>
    </xf>
    <xf numFmtId="0" fontId="2" fillId="0" borderId="0" xfId="0" applyFont="1" applyAlignment="1" applyProtection="1">
      <alignment horizontal="left" vertical="top"/>
      <protection locked="0"/>
    </xf>
    <xf numFmtId="0" fontId="2" fillId="0" borderId="0" xfId="0" applyFont="1" applyAlignment="1" applyProtection="1">
      <alignment vertical="center"/>
      <protection locked="0"/>
    </xf>
    <xf numFmtId="0" fontId="4" fillId="0" borderId="0" xfId="0" applyFont="1" applyAlignment="1" applyProtection="1">
      <alignment vertical="center"/>
      <protection locked="0"/>
    </xf>
    <xf numFmtId="164" fontId="4" fillId="0" borderId="0" xfId="2" applyNumberFormat="1" applyFont="1" applyFill="1" applyBorder="1" applyAlignment="1" applyProtection="1">
      <alignment horizontal="center" vertical="center"/>
      <protection locked="0"/>
    </xf>
    <xf numFmtId="1" fontId="4" fillId="0" borderId="0" xfId="0" applyNumberFormat="1" applyFont="1" applyAlignment="1" applyProtection="1">
      <alignment horizontal="center" vertical="center"/>
      <protection locked="0"/>
    </xf>
    <xf numFmtId="164" fontId="4" fillId="0" borderId="0" xfId="2" applyNumberFormat="1" applyFont="1" applyFill="1" applyBorder="1" applyAlignment="1" applyProtection="1">
      <alignment horizontal="left" vertical="center"/>
      <protection locked="0"/>
    </xf>
    <xf numFmtId="164" fontId="4" fillId="0" borderId="0" xfId="2" applyNumberFormat="1" applyFont="1" applyFill="1" applyBorder="1" applyAlignment="1" applyProtection="1">
      <alignment horizontal="left" vertical="center" wrapText="1"/>
      <protection locked="0"/>
    </xf>
    <xf numFmtId="10" fontId="2" fillId="0" borderId="1" xfId="2" applyNumberFormat="1" applyFont="1" applyFill="1" applyBorder="1" applyAlignment="1" applyProtection="1">
      <alignment horizontal="right" vertical="center"/>
      <protection locked="0"/>
    </xf>
    <xf numFmtId="1" fontId="2" fillId="3" borderId="10" xfId="0" applyNumberFormat="1" applyFont="1" applyFill="1" applyBorder="1" applyAlignment="1" applyProtection="1">
      <alignment horizontal="center" vertical="center" wrapText="1"/>
      <protection locked="0"/>
    </xf>
    <xf numFmtId="1" fontId="2" fillId="3" borderId="9" xfId="0" applyNumberFormat="1" applyFont="1" applyFill="1" applyBorder="1" applyAlignment="1" applyProtection="1">
      <alignment horizontal="center" vertical="center" wrapText="1"/>
      <protection locked="0"/>
    </xf>
    <xf numFmtId="1" fontId="2" fillId="0" borderId="0" xfId="0" applyNumberFormat="1" applyFont="1" applyProtection="1">
      <protection locked="0"/>
    </xf>
    <xf numFmtId="10" fontId="2" fillId="0" borderId="1" xfId="2" applyNumberFormat="1" applyFont="1" applyFill="1" applyBorder="1" applyAlignment="1" applyProtection="1">
      <alignment horizontal="right" vertical="center"/>
    </xf>
    <xf numFmtId="10" fontId="2" fillId="0" borderId="1" xfId="2" applyNumberFormat="1" applyFont="1" applyFill="1" applyBorder="1" applyAlignment="1" applyProtection="1">
      <alignment horizontal="right" vertical="center" wrapText="1"/>
    </xf>
    <xf numFmtId="10" fontId="2" fillId="0" borderId="0" xfId="2" applyNumberFormat="1" applyFont="1" applyFill="1" applyBorder="1" applyAlignment="1" applyProtection="1">
      <alignment horizontal="right" vertical="center"/>
    </xf>
    <xf numFmtId="10" fontId="2" fillId="0" borderId="0" xfId="2" applyNumberFormat="1" applyFont="1" applyFill="1" applyBorder="1" applyAlignment="1" applyProtection="1">
      <alignment horizontal="right" vertical="center"/>
      <protection locked="0"/>
    </xf>
    <xf numFmtId="10" fontId="2" fillId="0" borderId="12" xfId="2" applyNumberFormat="1" applyFont="1" applyFill="1" applyBorder="1" applyAlignment="1" applyProtection="1">
      <alignment horizontal="right" vertical="center"/>
    </xf>
    <xf numFmtId="10" fontId="2" fillId="0" borderId="0" xfId="0" applyNumberFormat="1" applyFont="1" applyAlignment="1" applyProtection="1">
      <alignment horizontal="center" vertical="center"/>
      <protection hidden="1"/>
    </xf>
    <xf numFmtId="0" fontId="2" fillId="0" borderId="0" xfId="0" applyFont="1" applyAlignment="1" applyProtection="1">
      <alignment vertical="top"/>
      <protection locked="0"/>
    </xf>
    <xf numFmtId="0" fontId="2" fillId="0" borderId="3" xfId="0" applyFont="1" applyBorder="1" applyProtection="1">
      <protection locked="0"/>
    </xf>
    <xf numFmtId="1" fontId="2" fillId="4" borderId="0" xfId="0" applyNumberFormat="1" applyFont="1" applyFill="1" applyAlignment="1" applyProtection="1">
      <alignment horizontal="center" vertical="center"/>
      <protection locked="0"/>
    </xf>
    <xf numFmtId="0" fontId="4" fillId="4" borderId="0" xfId="0" applyFont="1" applyFill="1" applyAlignment="1" applyProtection="1">
      <alignment horizontal="center"/>
      <protection locked="0"/>
    </xf>
    <xf numFmtId="0" fontId="4" fillId="4" borderId="0" xfId="0" applyFont="1" applyFill="1" applyProtection="1">
      <protection locked="0"/>
    </xf>
    <xf numFmtId="1" fontId="2" fillId="0" borderId="1" xfId="0" applyNumberFormat="1" applyFont="1" applyBorder="1" applyAlignment="1" applyProtection="1">
      <alignment horizontal="left" vertical="center"/>
      <protection locked="0"/>
    </xf>
    <xf numFmtId="0" fontId="2" fillId="0" borderId="0" xfId="0" applyFont="1" applyAlignment="1" applyProtection="1">
      <alignment vertical="center" wrapText="1"/>
      <protection locked="0"/>
    </xf>
    <xf numFmtId="0" fontId="4" fillId="0" borderId="0" xfId="0" applyFont="1" applyAlignment="1" applyProtection="1">
      <alignment horizontal="left" vertical="center"/>
      <protection locked="0"/>
    </xf>
    <xf numFmtId="0" fontId="2" fillId="0" borderId="0" xfId="0" applyFont="1" applyAlignment="1" applyProtection="1">
      <alignment horizontal="left" vertical="center" wrapText="1"/>
      <protection locked="0"/>
    </xf>
    <xf numFmtId="1" fontId="4" fillId="0" borderId="0" xfId="0" applyNumberFormat="1" applyFont="1" applyAlignment="1" applyProtection="1">
      <alignment horizontal="left" vertical="center"/>
      <protection locked="0"/>
    </xf>
    <xf numFmtId="0" fontId="2" fillId="0" borderId="0" xfId="0" applyFont="1" applyAlignment="1" applyProtection="1">
      <alignment horizontal="left" vertical="center"/>
      <protection locked="0"/>
    </xf>
    <xf numFmtId="1" fontId="4" fillId="0" borderId="0" xfId="0" applyNumberFormat="1" applyFont="1" applyAlignment="1" applyProtection="1">
      <alignment horizontal="left" vertical="center" wrapText="1"/>
      <protection locked="0"/>
    </xf>
    <xf numFmtId="0" fontId="2" fillId="0" borderId="0" xfId="0" applyFont="1" applyAlignment="1" applyProtection="1">
      <alignment vertical="top" wrapText="1"/>
      <protection locked="0"/>
    </xf>
    <xf numFmtId="0" fontId="2" fillId="0" borderId="4" xfId="0" applyFont="1" applyBorder="1" applyAlignment="1" applyProtection="1">
      <alignment vertical="top"/>
      <protection locked="0"/>
    </xf>
    <xf numFmtId="0" fontId="2" fillId="0" borderId="5" xfId="0" applyFont="1" applyBorder="1" applyProtection="1">
      <protection locked="0"/>
    </xf>
    <xf numFmtId="0" fontId="2" fillId="0" borderId="4" xfId="0" applyFont="1" applyBorder="1" applyProtection="1">
      <protection locked="0"/>
    </xf>
    <xf numFmtId="0" fontId="0" fillId="0" borderId="0" xfId="0" applyAlignment="1">
      <alignment wrapText="1"/>
    </xf>
    <xf numFmtId="0" fontId="0" fillId="0" borderId="23" xfId="0" applyBorder="1"/>
    <xf numFmtId="0" fontId="0" fillId="0" borderId="23" xfId="0" applyBorder="1" applyAlignment="1">
      <alignment wrapText="1"/>
    </xf>
    <xf numFmtId="0" fontId="0" fillId="0" borderId="24" xfId="0" applyBorder="1" applyAlignment="1">
      <alignment wrapText="1"/>
    </xf>
    <xf numFmtId="0" fontId="0" fillId="0" borderId="25" xfId="0" applyBorder="1" applyAlignment="1">
      <alignment wrapText="1"/>
    </xf>
    <xf numFmtId="0" fontId="0" fillId="0" borderId="0" xfId="0" quotePrefix="1"/>
    <xf numFmtId="1" fontId="0" fillId="0" borderId="0" xfId="3" applyNumberFormat="1" applyFont="1" applyBorder="1"/>
    <xf numFmtId="1" fontId="0" fillId="0" borderId="0" xfId="0" applyNumberFormat="1"/>
    <xf numFmtId="1" fontId="0" fillId="0" borderId="26" xfId="0" applyNumberFormat="1" applyBorder="1"/>
    <xf numFmtId="0" fontId="0" fillId="0" borderId="27" xfId="0" applyBorder="1" applyAlignment="1">
      <alignment wrapText="1"/>
    </xf>
    <xf numFmtId="0" fontId="0" fillId="0" borderId="28" xfId="0" applyBorder="1"/>
    <xf numFmtId="1" fontId="0" fillId="0" borderId="28" xfId="3" applyNumberFormat="1" applyFont="1" applyBorder="1"/>
    <xf numFmtId="1" fontId="0" fillId="0" borderId="28" xfId="0" applyNumberFormat="1" applyBorder="1"/>
    <xf numFmtId="1" fontId="0" fillId="0" borderId="29" xfId="0" applyNumberFormat="1" applyBorder="1"/>
    <xf numFmtId="9" fontId="0" fillId="0" borderId="0" xfId="0" applyNumberFormat="1"/>
    <xf numFmtId="9" fontId="0" fillId="0" borderId="28" xfId="0" applyNumberFormat="1" applyBorder="1"/>
    <xf numFmtId="9" fontId="0" fillId="0" borderId="0" xfId="2" applyFont="1" applyBorder="1"/>
    <xf numFmtId="9" fontId="0" fillId="0" borderId="28" xfId="2" applyFont="1" applyBorder="1"/>
    <xf numFmtId="0" fontId="0" fillId="10" borderId="22" xfId="0" applyFill="1" applyBorder="1" applyAlignment="1">
      <alignment wrapText="1"/>
    </xf>
    <xf numFmtId="0" fontId="0" fillId="10" borderId="0" xfId="0" applyFill="1" applyAlignment="1">
      <alignment wrapText="1"/>
    </xf>
    <xf numFmtId="0" fontId="0" fillId="0" borderId="30" xfId="0" applyBorder="1"/>
    <xf numFmtId="1" fontId="0" fillId="0" borderId="31" xfId="0" applyNumberFormat="1" applyBorder="1"/>
    <xf numFmtId="1" fontId="0" fillId="0" borderId="2" xfId="0" applyNumberFormat="1" applyBorder="1"/>
    <xf numFmtId="0" fontId="0" fillId="0" borderId="24" xfId="0" applyBorder="1"/>
    <xf numFmtId="9" fontId="0" fillId="0" borderId="26" xfId="0" applyNumberFormat="1" applyBorder="1"/>
    <xf numFmtId="9" fontId="0" fillId="0" borderId="29" xfId="0" applyNumberFormat="1" applyBorder="1"/>
    <xf numFmtId="0" fontId="2" fillId="0" borderId="28" xfId="0" applyFont="1" applyBorder="1" applyProtection="1">
      <protection locked="0"/>
    </xf>
    <xf numFmtId="0" fontId="6" fillId="0" borderId="28" xfId="0" applyFont="1" applyBorder="1" applyProtection="1">
      <protection locked="0"/>
    </xf>
    <xf numFmtId="0" fontId="10" fillId="0" borderId="28" xfId="0" applyFont="1" applyBorder="1" applyProtection="1">
      <protection locked="0"/>
    </xf>
    <xf numFmtId="164" fontId="3" fillId="0" borderId="0" xfId="3" applyNumberFormat="1" applyFont="1" applyFill="1" applyBorder="1" applyAlignment="1" applyProtection="1">
      <alignment horizontal="center"/>
      <protection locked="0"/>
    </xf>
    <xf numFmtId="10" fontId="2" fillId="0" borderId="1" xfId="3" applyNumberFormat="1" applyFont="1" applyFill="1" applyBorder="1" applyAlignment="1" applyProtection="1">
      <alignment horizontal="right" vertical="center"/>
    </xf>
    <xf numFmtId="164" fontId="4" fillId="0" borderId="0" xfId="3" applyNumberFormat="1" applyFont="1" applyFill="1" applyBorder="1" applyAlignment="1" applyProtection="1">
      <alignment horizontal="center" vertical="center"/>
      <protection locked="0"/>
    </xf>
    <xf numFmtId="10" fontId="2" fillId="0" borderId="1" xfId="3" applyNumberFormat="1" applyFont="1" applyFill="1" applyBorder="1" applyAlignment="1" applyProtection="1">
      <alignment horizontal="right" vertical="center"/>
      <protection locked="0"/>
    </xf>
    <xf numFmtId="164" fontId="4" fillId="0" borderId="0" xfId="3" applyNumberFormat="1" applyFont="1" applyFill="1" applyBorder="1" applyAlignment="1" applyProtection="1">
      <alignment horizontal="left" vertical="center"/>
      <protection locked="0"/>
    </xf>
    <xf numFmtId="10" fontId="2" fillId="0" borderId="1" xfId="3" applyNumberFormat="1" applyFont="1" applyFill="1" applyBorder="1" applyAlignment="1" applyProtection="1">
      <alignment horizontal="right" vertical="center" wrapText="1"/>
    </xf>
    <xf numFmtId="164" fontId="4" fillId="0" borderId="0" xfId="3" applyNumberFormat="1" applyFont="1" applyFill="1" applyBorder="1" applyAlignment="1" applyProtection="1">
      <alignment horizontal="left" vertical="center" wrapText="1"/>
      <protection locked="0"/>
    </xf>
    <xf numFmtId="10" fontId="2" fillId="0" borderId="12" xfId="3" applyNumberFormat="1" applyFont="1" applyFill="1" applyBorder="1" applyAlignment="1" applyProtection="1">
      <alignment horizontal="right" vertical="center"/>
    </xf>
    <xf numFmtId="10" fontId="2" fillId="0" borderId="0" xfId="3" applyNumberFormat="1" applyFont="1" applyFill="1" applyBorder="1" applyAlignment="1" applyProtection="1">
      <alignment horizontal="right" vertical="center"/>
    </xf>
    <xf numFmtId="10" fontId="2" fillId="0" borderId="0" xfId="3" applyNumberFormat="1" applyFont="1" applyFill="1" applyBorder="1" applyAlignment="1" applyProtection="1">
      <alignment horizontal="right" vertical="center"/>
      <protection locked="0"/>
    </xf>
    <xf numFmtId="0" fontId="22" fillId="0" borderId="0" xfId="0" applyFont="1"/>
    <xf numFmtId="0" fontId="22" fillId="0" borderId="0" xfId="0" applyFont="1" applyAlignment="1">
      <alignment horizontal="right"/>
    </xf>
    <xf numFmtId="0" fontId="22" fillId="0" borderId="0" xfId="0" applyFont="1" applyAlignment="1">
      <alignment horizontal="left"/>
    </xf>
    <xf numFmtId="0" fontId="0" fillId="0" borderId="0" xfId="0" applyAlignment="1">
      <alignment horizontal="left"/>
    </xf>
    <xf numFmtId="0" fontId="22" fillId="0" borderId="1" xfId="0" applyFont="1" applyBorder="1" applyAlignment="1">
      <alignment horizontal="center" vertical="center"/>
    </xf>
    <xf numFmtId="1" fontId="24" fillId="0" borderId="27" xfId="0" applyNumberFormat="1" applyFont="1" applyBorder="1" applyAlignment="1">
      <alignment horizontal="right" vertical="top"/>
    </xf>
    <xf numFmtId="0" fontId="24" fillId="0" borderId="28" xfId="0" applyFont="1" applyBorder="1" applyAlignment="1">
      <alignment horizontal="center" vertical="top"/>
    </xf>
    <xf numFmtId="1" fontId="24" fillId="0" borderId="29" xfId="0" applyNumberFormat="1" applyFont="1" applyBorder="1" applyAlignment="1">
      <alignment horizontal="left" vertical="top"/>
    </xf>
    <xf numFmtId="9" fontId="24" fillId="0" borderId="28" xfId="0" applyNumberFormat="1" applyFont="1" applyBorder="1" applyAlignment="1">
      <alignment horizontal="center" vertical="top"/>
    </xf>
    <xf numFmtId="0" fontId="25" fillId="0" borderId="0" xfId="0" applyFont="1"/>
    <xf numFmtId="0" fontId="25" fillId="0" borderId="1" xfId="0" applyFont="1" applyBorder="1" applyAlignment="1">
      <alignment horizontal="center" vertical="center"/>
    </xf>
    <xf numFmtId="0" fontId="20" fillId="0" borderId="0" xfId="0" applyFont="1"/>
    <xf numFmtId="0" fontId="21" fillId="0" borderId="0" xfId="0" applyFont="1" applyAlignment="1">
      <alignment horizontal="center" vertical="center"/>
    </xf>
    <xf numFmtId="0" fontId="22" fillId="0" borderId="0" xfId="0" applyFont="1" applyAlignment="1">
      <alignment horizontal="center"/>
    </xf>
    <xf numFmtId="0" fontId="18" fillId="0" borderId="0" xfId="0" applyFont="1"/>
    <xf numFmtId="0" fontId="4" fillId="4" borderId="7" xfId="0" applyFont="1" applyFill="1" applyBorder="1" applyAlignment="1">
      <alignment horizontal="center" vertical="top" wrapText="1"/>
    </xf>
    <xf numFmtId="0" fontId="4" fillId="4" borderId="8" xfId="0" applyFont="1" applyFill="1" applyBorder="1" applyAlignment="1">
      <alignment horizontal="center" vertical="top" wrapText="1"/>
    </xf>
    <xf numFmtId="0" fontId="7" fillId="0" borderId="6" xfId="0" applyFont="1" applyBorder="1" applyAlignment="1">
      <alignment horizontal="center"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2" fillId="5" borderId="6" xfId="0" applyFont="1" applyFill="1" applyBorder="1" applyAlignment="1">
      <alignment horizontal="left" vertical="center" wrapText="1"/>
    </xf>
    <xf numFmtId="1" fontId="4" fillId="4" borderId="1" xfId="1" applyNumberFormat="1" applyFont="1" applyFill="1" applyBorder="1" applyAlignment="1" applyProtection="1">
      <alignment horizontal="center" vertical="center" wrapText="1"/>
    </xf>
    <xf numFmtId="0" fontId="2" fillId="0" borderId="6" xfId="0" applyFont="1" applyBorder="1" applyAlignment="1">
      <alignment horizontal="left" vertical="center" wrapText="1"/>
    </xf>
    <xf numFmtId="0" fontId="15" fillId="6" borderId="6" xfId="0" applyFont="1" applyFill="1" applyBorder="1" applyAlignment="1">
      <alignment horizontal="left" vertical="center" wrapText="1" indent="1"/>
    </xf>
    <xf numFmtId="1" fontId="15" fillId="9" borderId="13" xfId="1" applyNumberFormat="1" applyFont="1" applyFill="1" applyBorder="1" applyAlignment="1" applyProtection="1">
      <alignment horizontal="center" vertical="center" wrapText="1"/>
    </xf>
    <xf numFmtId="1" fontId="15" fillId="9" borderId="14" xfId="1" applyNumberFormat="1" applyFont="1" applyFill="1" applyBorder="1" applyAlignment="1" applyProtection="1">
      <alignment horizontal="center" vertical="center" wrapText="1"/>
    </xf>
    <xf numFmtId="1" fontId="15" fillId="10" borderId="13" xfId="1" applyNumberFormat="1" applyFont="1" applyFill="1" applyBorder="1" applyAlignment="1" applyProtection="1">
      <alignment horizontal="center" vertical="center" wrapText="1"/>
    </xf>
    <xf numFmtId="1" fontId="4" fillId="4" borderId="2" xfId="1" applyNumberFormat="1" applyFont="1" applyFill="1" applyBorder="1" applyAlignment="1" applyProtection="1">
      <alignment horizontal="center" vertical="center" wrapText="1"/>
    </xf>
    <xf numFmtId="0" fontId="2" fillId="7" borderId="6" xfId="0" applyFont="1" applyFill="1" applyBorder="1" applyAlignment="1">
      <alignment horizontal="left" vertical="center" wrapText="1"/>
    </xf>
    <xf numFmtId="0" fontId="15" fillId="7" borderId="6" xfId="0" applyFont="1" applyFill="1" applyBorder="1" applyAlignment="1">
      <alignment horizontal="left" vertical="center" wrapText="1" indent="1"/>
    </xf>
    <xf numFmtId="0" fontId="3" fillId="8" borderId="11" xfId="0" applyFont="1" applyFill="1" applyBorder="1" applyAlignment="1">
      <alignment horizontal="left" vertical="center" wrapText="1"/>
    </xf>
    <xf numFmtId="1" fontId="3" fillId="9" borderId="12" xfId="1" applyNumberFormat="1" applyFont="1" applyFill="1" applyBorder="1" applyAlignment="1" applyProtection="1">
      <alignment horizontal="center" vertical="center" wrapText="1"/>
    </xf>
    <xf numFmtId="1" fontId="3" fillId="9" borderId="15" xfId="1" applyNumberFormat="1" applyFont="1" applyFill="1" applyBorder="1" applyAlignment="1" applyProtection="1">
      <alignment horizontal="center" vertical="center" wrapText="1"/>
    </xf>
    <xf numFmtId="0" fontId="2" fillId="0" borderId="1" xfId="0" applyFont="1" applyBorder="1" applyAlignment="1">
      <alignment horizontal="left" vertical="center"/>
    </xf>
    <xf numFmtId="1" fontId="2" fillId="0" borderId="1" xfId="0" applyNumberFormat="1" applyFont="1" applyBorder="1" applyAlignment="1">
      <alignment horizontal="left" vertical="center"/>
    </xf>
    <xf numFmtId="1" fontId="4" fillId="0" borderId="1" xfId="0" applyNumberFormat="1" applyFont="1" applyBorder="1" applyAlignment="1">
      <alignment horizontal="left" vertical="center"/>
    </xf>
    <xf numFmtId="0" fontId="2" fillId="0" borderId="1" xfId="0" applyFont="1" applyBorder="1" applyAlignment="1">
      <alignment horizontal="left" vertical="center" wrapText="1"/>
    </xf>
    <xf numFmtId="1" fontId="4" fillId="0" borderId="12" xfId="0" applyNumberFormat="1" applyFont="1" applyBorder="1" applyAlignment="1">
      <alignment horizontal="left" vertical="center"/>
    </xf>
    <xf numFmtId="0" fontId="26" fillId="0" borderId="0" xfId="0" applyFont="1"/>
    <xf numFmtId="0" fontId="9" fillId="0" borderId="0" xfId="0" applyFont="1" applyAlignment="1">
      <alignment horizontal="center" vertical="top" wrapText="1"/>
    </xf>
    <xf numFmtId="0" fontId="3" fillId="4" borderId="1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17" fillId="5" borderId="32" xfId="0" applyFont="1" applyFill="1" applyBorder="1" applyAlignment="1">
      <alignment horizontal="center" vertical="center" wrapText="1"/>
    </xf>
    <xf numFmtId="0" fontId="17" fillId="5" borderId="33" xfId="0" applyFont="1" applyFill="1" applyBorder="1" applyAlignment="1">
      <alignment horizontal="center" vertical="center" wrapText="1"/>
    </xf>
    <xf numFmtId="0" fontId="2" fillId="0" borderId="42" xfId="0" applyFont="1" applyBorder="1" applyAlignment="1">
      <alignment horizontal="left" vertical="center" wrapText="1"/>
    </xf>
    <xf numFmtId="0" fontId="2" fillId="0" borderId="43" xfId="0" applyFont="1" applyBorder="1" applyAlignment="1">
      <alignment horizontal="left" vertical="center" wrapText="1"/>
    </xf>
    <xf numFmtId="0" fontId="2" fillId="0" borderId="44" xfId="0" applyFont="1" applyBorder="1" applyAlignment="1">
      <alignment horizontal="left" vertical="center" wrapText="1"/>
    </xf>
    <xf numFmtId="0" fontId="2" fillId="0" borderId="41" xfId="0" applyFont="1" applyBorder="1" applyAlignment="1" applyProtection="1">
      <alignment horizontal="left" vertical="top" wrapText="1"/>
      <protection locked="0"/>
    </xf>
    <xf numFmtId="0" fontId="2" fillId="0" borderId="35"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0" borderId="34" xfId="0" applyFont="1" applyBorder="1" applyAlignment="1" applyProtection="1">
      <alignment horizontal="left" vertical="top" wrapText="1"/>
      <protection locked="0"/>
    </xf>
    <xf numFmtId="0" fontId="2" fillId="0" borderId="40" xfId="0" applyFont="1" applyBorder="1" applyAlignment="1" applyProtection="1">
      <alignment horizontal="left" vertical="top" wrapText="1"/>
      <protection locked="0"/>
    </xf>
    <xf numFmtId="0" fontId="10" fillId="0" borderId="3" xfId="0" applyFont="1" applyBorder="1" applyAlignment="1" applyProtection="1">
      <alignment horizontal="left"/>
      <protection locked="0"/>
    </xf>
    <xf numFmtId="0" fontId="17" fillId="8" borderId="32" xfId="0" applyFont="1" applyFill="1" applyBorder="1" applyAlignment="1">
      <alignment horizontal="center" vertical="center" wrapText="1"/>
    </xf>
    <xf numFmtId="0" fontId="17" fillId="8" borderId="33" xfId="0" applyFont="1" applyFill="1" applyBorder="1" applyAlignment="1">
      <alignment horizontal="center" vertical="center" wrapText="1"/>
    </xf>
    <xf numFmtId="0" fontId="14" fillId="0" borderId="37" xfId="0" applyFont="1" applyBorder="1" applyAlignment="1">
      <alignment horizontal="center"/>
    </xf>
    <xf numFmtId="0" fontId="14" fillId="0" borderId="38" xfId="0" applyFont="1" applyBorder="1" applyAlignment="1">
      <alignment horizontal="center"/>
    </xf>
    <xf numFmtId="0" fontId="14" fillId="0" borderId="39" xfId="0" applyFont="1" applyBorder="1" applyAlignment="1">
      <alignment horizontal="center"/>
    </xf>
    <xf numFmtId="0" fontId="17" fillId="6" borderId="32" xfId="0" applyFont="1" applyFill="1" applyBorder="1" applyAlignment="1">
      <alignment horizontal="center" vertical="center" wrapText="1"/>
    </xf>
    <xf numFmtId="0" fontId="17" fillId="6" borderId="33" xfId="0" applyFont="1" applyFill="1" applyBorder="1" applyAlignment="1">
      <alignment horizontal="center" vertical="center" wrapText="1"/>
    </xf>
    <xf numFmtId="0" fontId="17" fillId="7" borderId="32" xfId="0" applyFont="1" applyFill="1" applyBorder="1" applyAlignment="1">
      <alignment horizontal="center" vertical="center" wrapText="1"/>
    </xf>
    <xf numFmtId="0" fontId="17" fillId="7" borderId="33" xfId="0" applyFont="1" applyFill="1" applyBorder="1" applyAlignment="1">
      <alignment horizontal="center" vertical="center" wrapText="1"/>
    </xf>
    <xf numFmtId="0" fontId="14" fillId="0" borderId="19" xfId="0" applyFont="1" applyBorder="1" applyAlignment="1">
      <alignment horizontal="center"/>
    </xf>
    <xf numFmtId="0" fontId="14" fillId="0" borderId="20" xfId="0" applyFont="1" applyBorder="1" applyAlignment="1">
      <alignment horizontal="center"/>
    </xf>
    <xf numFmtId="0" fontId="14" fillId="0" borderId="21" xfId="0" applyFont="1" applyBorder="1" applyAlignment="1">
      <alignment horizontal="center"/>
    </xf>
    <xf numFmtId="0" fontId="2" fillId="0" borderId="6" xfId="0" applyFont="1" applyBorder="1" applyAlignment="1">
      <alignment horizontal="left" vertical="center" wrapText="1"/>
    </xf>
    <xf numFmtId="0" fontId="2" fillId="0" borderId="1"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pplyProtection="1">
      <alignment horizontal="left" vertical="top" wrapText="1"/>
      <protection locked="0"/>
    </xf>
    <xf numFmtId="0" fontId="2" fillId="0" borderId="12" xfId="0" applyFont="1" applyBorder="1" applyAlignment="1" applyProtection="1">
      <alignment horizontal="left" vertical="top"/>
      <protection locked="0"/>
    </xf>
    <xf numFmtId="0" fontId="2" fillId="0" borderId="12"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17" fillId="5" borderId="1"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7" fillId="7"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17" fillId="8" borderId="1" xfId="0" applyFont="1" applyFill="1" applyBorder="1" applyAlignment="1">
      <alignment horizontal="center" vertical="center" wrapText="1"/>
    </xf>
    <xf numFmtId="0" fontId="0" fillId="0" borderId="0" xfId="0"/>
    <xf numFmtId="0" fontId="23" fillId="0" borderId="1" xfId="0" applyFont="1" applyBorder="1" applyAlignment="1">
      <alignment horizontal="center" vertical="center"/>
    </xf>
    <xf numFmtId="9" fontId="23" fillId="0" borderId="22" xfId="0" applyNumberFormat="1" applyFont="1" applyBorder="1" applyAlignment="1">
      <alignment horizontal="center"/>
    </xf>
    <xf numFmtId="9" fontId="23" fillId="0" borderId="23" xfId="0" applyNumberFormat="1" applyFont="1" applyBorder="1" applyAlignment="1">
      <alignment horizontal="center"/>
    </xf>
    <xf numFmtId="9" fontId="23" fillId="0" borderId="24" xfId="0" applyNumberFormat="1" applyFont="1" applyBorder="1" applyAlignment="1">
      <alignment horizontal="center"/>
    </xf>
    <xf numFmtId="9" fontId="23" fillId="0" borderId="30" xfId="0" applyNumberFormat="1" applyFont="1" applyBorder="1" applyAlignment="1">
      <alignment horizontal="center"/>
    </xf>
    <xf numFmtId="0" fontId="23" fillId="0" borderId="30" xfId="0" applyFont="1" applyBorder="1" applyAlignment="1">
      <alignment horizontal="center" vertical="center"/>
    </xf>
    <xf numFmtId="0" fontId="23" fillId="0" borderId="2" xfId="0" applyFont="1" applyBorder="1" applyAlignment="1">
      <alignment horizontal="center" vertical="center"/>
    </xf>
  </cellXfs>
  <cellStyles count="4">
    <cellStyle name="Comma" xfId="1" builtinId="3"/>
    <cellStyle name="Normal" xfId="0" builtinId="0"/>
    <cellStyle name="Percent" xfId="2" builtinId="5"/>
    <cellStyle name="Percent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baseline="0"/>
              <a:t>Workforce Snapshot - Race/Ethnicity</a:t>
            </a:r>
            <a:endParaRPr lang="en-US" b="1"/>
          </a:p>
        </c:rich>
      </c:tx>
      <c:layout>
        <c:manualLayout>
          <c:xMode val="edge"/>
          <c:yMode val="edge"/>
          <c:x val="0.30659377508930297"/>
          <c:y val="2.7830597796100635E-2"/>
        </c:manualLayout>
      </c:layout>
      <c:overlay val="0"/>
      <c:spPr>
        <a:noFill/>
        <a:ln>
          <a:noFill/>
        </a:ln>
        <a:effectLst/>
      </c:spPr>
    </c:title>
    <c:autoTitleDeleted val="0"/>
    <c:plotArea>
      <c:layout/>
      <c:barChart>
        <c:barDir val="col"/>
        <c:grouping val="stacked"/>
        <c:varyColors val="0"/>
        <c:ser>
          <c:idx val="0"/>
          <c:order val="0"/>
          <c:tx>
            <c:strRef>
              <c:f>'3 Year Snapshot'!$D$3</c:f>
              <c:strCache>
                <c:ptCount val="1"/>
                <c:pt idx="0">
                  <c:v>White</c:v>
                </c:pt>
              </c:strCache>
            </c:strRef>
          </c:tx>
          <c:spPr>
            <a:solidFill>
              <a:schemeClr val="bg1">
                <a:lumMod val="50000"/>
              </a:schemeClr>
            </a:solidFill>
            <a:ln>
              <a:solidFill>
                <a:schemeClr val="bg1">
                  <a:lumMod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Snapshot'!$B$4:$C$18</c:f>
              <c:multiLvlStrCache>
                <c:ptCount val="15"/>
                <c:lvl>
                  <c:pt idx="0">
                    <c:v>2022</c:v>
                  </c:pt>
                  <c:pt idx="1">
                    <c:v>2023</c:v>
                  </c:pt>
                  <c:pt idx="2">
                    <c:v>2024</c:v>
                  </c:pt>
                  <c:pt idx="4">
                    <c:v>2022</c:v>
                  </c:pt>
                  <c:pt idx="5">
                    <c:v>2023</c:v>
                  </c:pt>
                  <c:pt idx="6">
                    <c:v>2024</c:v>
                  </c:pt>
                  <c:pt idx="8">
                    <c:v>2022</c:v>
                  </c:pt>
                  <c:pt idx="9">
                    <c:v>2023</c:v>
                  </c:pt>
                  <c:pt idx="10">
                    <c:v>2024</c:v>
                  </c:pt>
                  <c:pt idx="12">
                    <c:v>2022</c:v>
                  </c:pt>
                  <c:pt idx="13">
                    <c:v>2023</c:v>
                  </c:pt>
                  <c:pt idx="14">
                    <c:v>2024</c:v>
                  </c:pt>
                </c:lvl>
                <c:lvl>
                  <c:pt idx="0">
                    <c:v>Exec/Sr</c:v>
                  </c:pt>
                  <c:pt idx="3">
                    <c:v> </c:v>
                  </c:pt>
                  <c:pt idx="4">
                    <c:v>All Mgr</c:v>
                  </c:pt>
                  <c:pt idx="7">
                    <c:v> </c:v>
                  </c:pt>
                  <c:pt idx="8">
                    <c:v>Prof'l</c:v>
                  </c:pt>
                  <c:pt idx="11">
                    <c:v> </c:v>
                  </c:pt>
                  <c:pt idx="12">
                    <c:v>Firm-wide</c:v>
                  </c:pt>
                </c:lvl>
              </c:multiLvlStrCache>
            </c:multiLvlStrRef>
          </c:cat>
          <c:val>
            <c:numRef>
              <c:f>'3 Year Snapshot'!$D$4:$D$18</c:f>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extLst>
            <c:ext xmlns:c16="http://schemas.microsoft.com/office/drawing/2014/chart" uri="{C3380CC4-5D6E-409C-BE32-E72D297353CC}">
              <c16:uniqueId val="{00000000-CFC3-437D-ACFE-9505AA47EDFD}"/>
            </c:ext>
          </c:extLst>
        </c:ser>
        <c:ser>
          <c:idx val="1"/>
          <c:order val="1"/>
          <c:tx>
            <c:strRef>
              <c:f>'3 Year Snapshot'!$E$3</c:f>
              <c:strCache>
                <c:ptCount val="1"/>
                <c:pt idx="0">
                  <c:v>Black</c:v>
                </c:pt>
              </c:strCache>
            </c:strRef>
          </c:tx>
          <c:spPr>
            <a:solidFill>
              <a:schemeClr val="accent2"/>
            </a:solidFill>
            <a:ln>
              <a:solidFill>
                <a:schemeClr val="accent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Snapshot'!$B$4:$C$18</c:f>
              <c:multiLvlStrCache>
                <c:ptCount val="15"/>
                <c:lvl>
                  <c:pt idx="0">
                    <c:v>2022</c:v>
                  </c:pt>
                  <c:pt idx="1">
                    <c:v>2023</c:v>
                  </c:pt>
                  <c:pt idx="2">
                    <c:v>2024</c:v>
                  </c:pt>
                  <c:pt idx="4">
                    <c:v>2022</c:v>
                  </c:pt>
                  <c:pt idx="5">
                    <c:v>2023</c:v>
                  </c:pt>
                  <c:pt idx="6">
                    <c:v>2024</c:v>
                  </c:pt>
                  <c:pt idx="8">
                    <c:v>2022</c:v>
                  </c:pt>
                  <c:pt idx="9">
                    <c:v>2023</c:v>
                  </c:pt>
                  <c:pt idx="10">
                    <c:v>2024</c:v>
                  </c:pt>
                  <c:pt idx="12">
                    <c:v>2022</c:v>
                  </c:pt>
                  <c:pt idx="13">
                    <c:v>2023</c:v>
                  </c:pt>
                  <c:pt idx="14">
                    <c:v>2024</c:v>
                  </c:pt>
                </c:lvl>
                <c:lvl>
                  <c:pt idx="0">
                    <c:v>Exec/Sr</c:v>
                  </c:pt>
                  <c:pt idx="3">
                    <c:v> </c:v>
                  </c:pt>
                  <c:pt idx="4">
                    <c:v>All Mgr</c:v>
                  </c:pt>
                  <c:pt idx="7">
                    <c:v> </c:v>
                  </c:pt>
                  <c:pt idx="8">
                    <c:v>Prof'l</c:v>
                  </c:pt>
                  <c:pt idx="11">
                    <c:v> </c:v>
                  </c:pt>
                  <c:pt idx="12">
                    <c:v>Firm-wide</c:v>
                  </c:pt>
                </c:lvl>
              </c:multiLvlStrCache>
            </c:multiLvlStrRef>
          </c:cat>
          <c:val>
            <c:numRef>
              <c:f>'3 Year Snapshot'!$E$4:$E$18</c:f>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extLst>
            <c:ext xmlns:c16="http://schemas.microsoft.com/office/drawing/2014/chart" uri="{C3380CC4-5D6E-409C-BE32-E72D297353CC}">
              <c16:uniqueId val="{00000001-CFC3-437D-ACFE-9505AA47EDFD}"/>
            </c:ext>
          </c:extLst>
        </c:ser>
        <c:ser>
          <c:idx val="2"/>
          <c:order val="2"/>
          <c:tx>
            <c:strRef>
              <c:f>'3 Year Snapshot'!$F$3</c:f>
              <c:strCache>
                <c:ptCount val="1"/>
                <c:pt idx="0">
                  <c:v>Hispanic</c:v>
                </c:pt>
              </c:strCache>
            </c:strRef>
          </c:tx>
          <c:spPr>
            <a:solidFill>
              <a:srgbClr val="FFC000"/>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Snapshot'!$B$4:$C$18</c:f>
              <c:multiLvlStrCache>
                <c:ptCount val="15"/>
                <c:lvl>
                  <c:pt idx="0">
                    <c:v>2022</c:v>
                  </c:pt>
                  <c:pt idx="1">
                    <c:v>2023</c:v>
                  </c:pt>
                  <c:pt idx="2">
                    <c:v>2024</c:v>
                  </c:pt>
                  <c:pt idx="4">
                    <c:v>2022</c:v>
                  </c:pt>
                  <c:pt idx="5">
                    <c:v>2023</c:v>
                  </c:pt>
                  <c:pt idx="6">
                    <c:v>2024</c:v>
                  </c:pt>
                  <c:pt idx="8">
                    <c:v>2022</c:v>
                  </c:pt>
                  <c:pt idx="9">
                    <c:v>2023</c:v>
                  </c:pt>
                  <c:pt idx="10">
                    <c:v>2024</c:v>
                  </c:pt>
                  <c:pt idx="12">
                    <c:v>2022</c:v>
                  </c:pt>
                  <c:pt idx="13">
                    <c:v>2023</c:v>
                  </c:pt>
                  <c:pt idx="14">
                    <c:v>2024</c:v>
                  </c:pt>
                </c:lvl>
                <c:lvl>
                  <c:pt idx="0">
                    <c:v>Exec/Sr</c:v>
                  </c:pt>
                  <c:pt idx="3">
                    <c:v> </c:v>
                  </c:pt>
                  <c:pt idx="4">
                    <c:v>All Mgr</c:v>
                  </c:pt>
                  <c:pt idx="7">
                    <c:v> </c:v>
                  </c:pt>
                  <c:pt idx="8">
                    <c:v>Prof'l</c:v>
                  </c:pt>
                  <c:pt idx="11">
                    <c:v> </c:v>
                  </c:pt>
                  <c:pt idx="12">
                    <c:v>Firm-wide</c:v>
                  </c:pt>
                </c:lvl>
              </c:multiLvlStrCache>
            </c:multiLvlStrRef>
          </c:cat>
          <c:val>
            <c:numRef>
              <c:f>'3 Year Snapshot'!$F$4:$F$18</c:f>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extLst>
            <c:ext xmlns:c16="http://schemas.microsoft.com/office/drawing/2014/chart" uri="{C3380CC4-5D6E-409C-BE32-E72D297353CC}">
              <c16:uniqueId val="{00000002-CFC3-437D-ACFE-9505AA47EDFD}"/>
            </c:ext>
          </c:extLst>
        </c:ser>
        <c:ser>
          <c:idx val="3"/>
          <c:order val="3"/>
          <c:tx>
            <c:strRef>
              <c:f>'3 Year Snapshot'!$G$3</c:f>
              <c:strCache>
                <c:ptCount val="1"/>
                <c:pt idx="0">
                  <c:v>Asian</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Snapshot'!$B$4:$C$18</c:f>
              <c:multiLvlStrCache>
                <c:ptCount val="15"/>
                <c:lvl>
                  <c:pt idx="0">
                    <c:v>2022</c:v>
                  </c:pt>
                  <c:pt idx="1">
                    <c:v>2023</c:v>
                  </c:pt>
                  <c:pt idx="2">
                    <c:v>2024</c:v>
                  </c:pt>
                  <c:pt idx="4">
                    <c:v>2022</c:v>
                  </c:pt>
                  <c:pt idx="5">
                    <c:v>2023</c:v>
                  </c:pt>
                  <c:pt idx="6">
                    <c:v>2024</c:v>
                  </c:pt>
                  <c:pt idx="8">
                    <c:v>2022</c:v>
                  </c:pt>
                  <c:pt idx="9">
                    <c:v>2023</c:v>
                  </c:pt>
                  <c:pt idx="10">
                    <c:v>2024</c:v>
                  </c:pt>
                  <c:pt idx="12">
                    <c:v>2022</c:v>
                  </c:pt>
                  <c:pt idx="13">
                    <c:v>2023</c:v>
                  </c:pt>
                  <c:pt idx="14">
                    <c:v>2024</c:v>
                  </c:pt>
                </c:lvl>
                <c:lvl>
                  <c:pt idx="0">
                    <c:v>Exec/Sr</c:v>
                  </c:pt>
                  <c:pt idx="3">
                    <c:v> </c:v>
                  </c:pt>
                  <c:pt idx="4">
                    <c:v>All Mgr</c:v>
                  </c:pt>
                  <c:pt idx="7">
                    <c:v> </c:v>
                  </c:pt>
                  <c:pt idx="8">
                    <c:v>Prof'l</c:v>
                  </c:pt>
                  <c:pt idx="11">
                    <c:v> </c:v>
                  </c:pt>
                  <c:pt idx="12">
                    <c:v>Firm-wide</c:v>
                  </c:pt>
                </c:lvl>
              </c:multiLvlStrCache>
            </c:multiLvlStrRef>
          </c:cat>
          <c:val>
            <c:numRef>
              <c:f>'3 Year Snapshot'!$G$4:$G$18</c:f>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extLst>
            <c:ext xmlns:c16="http://schemas.microsoft.com/office/drawing/2014/chart" uri="{C3380CC4-5D6E-409C-BE32-E72D297353CC}">
              <c16:uniqueId val="{00000003-CFC3-437D-ACFE-9505AA47EDFD}"/>
            </c:ext>
          </c:extLst>
        </c:ser>
        <c:ser>
          <c:idx val="4"/>
          <c:order val="4"/>
          <c:tx>
            <c:strRef>
              <c:f>'3 Year Snapshot'!$H$3</c:f>
              <c:strCache>
                <c:ptCount val="1"/>
                <c:pt idx="0">
                  <c:v>Amer Ind</c:v>
                </c:pt>
              </c:strCache>
            </c:strRef>
          </c:tx>
          <c:spPr>
            <a:solidFill>
              <a:srgbClr val="00B050"/>
            </a:solidFill>
            <a:ln>
              <a:solidFill>
                <a:srgbClr val="00B05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Snapshot'!$B$4:$C$18</c:f>
              <c:multiLvlStrCache>
                <c:ptCount val="15"/>
                <c:lvl>
                  <c:pt idx="0">
                    <c:v>2022</c:v>
                  </c:pt>
                  <c:pt idx="1">
                    <c:v>2023</c:v>
                  </c:pt>
                  <c:pt idx="2">
                    <c:v>2024</c:v>
                  </c:pt>
                  <c:pt idx="4">
                    <c:v>2022</c:v>
                  </c:pt>
                  <c:pt idx="5">
                    <c:v>2023</c:v>
                  </c:pt>
                  <c:pt idx="6">
                    <c:v>2024</c:v>
                  </c:pt>
                  <c:pt idx="8">
                    <c:v>2022</c:v>
                  </c:pt>
                  <c:pt idx="9">
                    <c:v>2023</c:v>
                  </c:pt>
                  <c:pt idx="10">
                    <c:v>2024</c:v>
                  </c:pt>
                  <c:pt idx="12">
                    <c:v>2022</c:v>
                  </c:pt>
                  <c:pt idx="13">
                    <c:v>2023</c:v>
                  </c:pt>
                  <c:pt idx="14">
                    <c:v>2024</c:v>
                  </c:pt>
                </c:lvl>
                <c:lvl>
                  <c:pt idx="0">
                    <c:v>Exec/Sr</c:v>
                  </c:pt>
                  <c:pt idx="3">
                    <c:v> </c:v>
                  </c:pt>
                  <c:pt idx="4">
                    <c:v>All Mgr</c:v>
                  </c:pt>
                  <c:pt idx="7">
                    <c:v> </c:v>
                  </c:pt>
                  <c:pt idx="8">
                    <c:v>Prof'l</c:v>
                  </c:pt>
                  <c:pt idx="11">
                    <c:v> </c:v>
                  </c:pt>
                  <c:pt idx="12">
                    <c:v>Firm-wide</c:v>
                  </c:pt>
                </c:lvl>
              </c:multiLvlStrCache>
            </c:multiLvlStrRef>
          </c:cat>
          <c:val>
            <c:numRef>
              <c:f>'3 Year Snapshot'!$H$4:$H$18</c:f>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extLst>
            <c:ext xmlns:c16="http://schemas.microsoft.com/office/drawing/2014/chart" uri="{C3380CC4-5D6E-409C-BE32-E72D297353CC}">
              <c16:uniqueId val="{00000004-CFC3-437D-ACFE-9505AA47EDFD}"/>
            </c:ext>
          </c:extLst>
        </c:ser>
        <c:ser>
          <c:idx val="5"/>
          <c:order val="5"/>
          <c:tx>
            <c:strRef>
              <c:f>'3 Year Snapshot'!$I$3</c:f>
              <c:strCache>
                <c:ptCount val="1"/>
                <c:pt idx="0">
                  <c:v>Two +</c:v>
                </c:pt>
              </c:strCache>
            </c:strRef>
          </c:tx>
          <c:spPr>
            <a:solidFill>
              <a:schemeClr val="accent5"/>
            </a:solidFill>
            <a:ln>
              <a:solidFill>
                <a:schemeClr val="accent5"/>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Snapshot'!$B$4:$C$18</c:f>
              <c:multiLvlStrCache>
                <c:ptCount val="15"/>
                <c:lvl>
                  <c:pt idx="0">
                    <c:v>2022</c:v>
                  </c:pt>
                  <c:pt idx="1">
                    <c:v>2023</c:v>
                  </c:pt>
                  <c:pt idx="2">
                    <c:v>2024</c:v>
                  </c:pt>
                  <c:pt idx="4">
                    <c:v>2022</c:v>
                  </c:pt>
                  <c:pt idx="5">
                    <c:v>2023</c:v>
                  </c:pt>
                  <c:pt idx="6">
                    <c:v>2024</c:v>
                  </c:pt>
                  <c:pt idx="8">
                    <c:v>2022</c:v>
                  </c:pt>
                  <c:pt idx="9">
                    <c:v>2023</c:v>
                  </c:pt>
                  <c:pt idx="10">
                    <c:v>2024</c:v>
                  </c:pt>
                  <c:pt idx="12">
                    <c:v>2022</c:v>
                  </c:pt>
                  <c:pt idx="13">
                    <c:v>2023</c:v>
                  </c:pt>
                  <c:pt idx="14">
                    <c:v>2024</c:v>
                  </c:pt>
                </c:lvl>
                <c:lvl>
                  <c:pt idx="0">
                    <c:v>Exec/Sr</c:v>
                  </c:pt>
                  <c:pt idx="3">
                    <c:v> </c:v>
                  </c:pt>
                  <c:pt idx="4">
                    <c:v>All Mgr</c:v>
                  </c:pt>
                  <c:pt idx="7">
                    <c:v> </c:v>
                  </c:pt>
                  <c:pt idx="8">
                    <c:v>Prof'l</c:v>
                  </c:pt>
                  <c:pt idx="11">
                    <c:v> </c:v>
                  </c:pt>
                  <c:pt idx="12">
                    <c:v>Firm-wide</c:v>
                  </c:pt>
                </c:lvl>
              </c:multiLvlStrCache>
            </c:multiLvlStrRef>
          </c:cat>
          <c:val>
            <c:numRef>
              <c:f>'3 Year Snapshot'!$I$4:$I$18</c:f>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extLst>
            <c:ext xmlns:c16="http://schemas.microsoft.com/office/drawing/2014/chart" uri="{C3380CC4-5D6E-409C-BE32-E72D297353CC}">
              <c16:uniqueId val="{00000005-CFC3-437D-ACFE-9505AA47EDFD}"/>
            </c:ext>
          </c:extLst>
        </c:ser>
        <c:dLbls>
          <c:showLegendKey val="0"/>
          <c:showVal val="0"/>
          <c:showCatName val="0"/>
          <c:showSerName val="0"/>
          <c:showPercent val="0"/>
          <c:showBubbleSize val="0"/>
        </c:dLbls>
        <c:gapWidth val="150"/>
        <c:overlap val="100"/>
        <c:axId val="703953568"/>
        <c:axId val="1"/>
      </c:barChart>
      <c:catAx>
        <c:axId val="703953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bg1">
                  <a:lumMod val="85000"/>
                </a:schemeClr>
              </a:solidFill>
              <a:round/>
            </a:ln>
            <a:effectLst/>
          </c:spPr>
        </c:majorGridlines>
        <c:minorGridlines>
          <c:spPr>
            <a:ln>
              <a:solidFill>
                <a:schemeClr val="bg1">
                  <a:lumMod val="95000"/>
                </a:schemeClr>
              </a:solidFill>
            </a:ln>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3953568"/>
        <c:crosses val="autoZero"/>
        <c:crossBetween val="between"/>
      </c:valAx>
      <c:spPr>
        <a:noFill/>
        <a:ln w="25400">
          <a:noFill/>
        </a:ln>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Workforce Shapshot - Gender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6"/>
          <c:order val="6"/>
          <c:tx>
            <c:strRef>
              <c:f>'3 Year Snapshot'!$J$39</c:f>
              <c:strCache>
                <c:ptCount val="1"/>
                <c:pt idx="0">
                  <c:v>Total Women</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 Year Snapshot'!$B$40:$C$54</c:f>
              <c:multiLvlStrCache>
                <c:ptCount val="15"/>
                <c:lvl>
                  <c:pt idx="0">
                    <c:v>2022</c:v>
                  </c:pt>
                  <c:pt idx="1">
                    <c:v>2023</c:v>
                  </c:pt>
                  <c:pt idx="2">
                    <c:v>2024</c:v>
                  </c:pt>
                  <c:pt idx="4">
                    <c:v>2022</c:v>
                  </c:pt>
                  <c:pt idx="5">
                    <c:v>2023</c:v>
                  </c:pt>
                  <c:pt idx="6">
                    <c:v>2024</c:v>
                  </c:pt>
                  <c:pt idx="8">
                    <c:v>2022</c:v>
                  </c:pt>
                  <c:pt idx="9">
                    <c:v>2023</c:v>
                  </c:pt>
                  <c:pt idx="10">
                    <c:v>2024</c:v>
                  </c:pt>
                  <c:pt idx="12">
                    <c:v>2022</c:v>
                  </c:pt>
                  <c:pt idx="13">
                    <c:v>2023</c:v>
                  </c:pt>
                  <c:pt idx="14">
                    <c:v>2024</c:v>
                  </c:pt>
                </c:lvl>
                <c:lvl>
                  <c:pt idx="0">
                    <c:v>Exec/Sr</c:v>
                  </c:pt>
                  <c:pt idx="3">
                    <c:v> </c:v>
                  </c:pt>
                  <c:pt idx="4">
                    <c:v>All Mgr</c:v>
                  </c:pt>
                  <c:pt idx="7">
                    <c:v> </c:v>
                  </c:pt>
                  <c:pt idx="8">
                    <c:v>Prof'l</c:v>
                  </c:pt>
                  <c:pt idx="11">
                    <c:v> </c:v>
                  </c:pt>
                  <c:pt idx="12">
                    <c:v>Firm-wide</c:v>
                  </c:pt>
                </c:lvl>
              </c:multiLvlStrCache>
            </c:multiLvlStrRef>
          </c:cat>
          <c:val>
            <c:numRef>
              <c:f>'3 Year Snapshot'!$J$40:$J$54</c:f>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extLst>
            <c:ext xmlns:c16="http://schemas.microsoft.com/office/drawing/2014/chart" uri="{C3380CC4-5D6E-409C-BE32-E72D297353CC}">
              <c16:uniqueId val="{00000006-8FA6-422C-8BF1-82F86B17CFB9}"/>
            </c:ext>
          </c:extLst>
        </c:ser>
        <c:ser>
          <c:idx val="8"/>
          <c:order val="8"/>
          <c:tx>
            <c:strRef>
              <c:f>'3 Year Snapshot'!$L$39</c:f>
              <c:strCache>
                <c:ptCount val="1"/>
                <c:pt idx="0">
                  <c:v>Total Men</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 Year Snapshot'!$B$40:$C$54</c:f>
              <c:multiLvlStrCache>
                <c:ptCount val="15"/>
                <c:lvl>
                  <c:pt idx="0">
                    <c:v>2022</c:v>
                  </c:pt>
                  <c:pt idx="1">
                    <c:v>2023</c:v>
                  </c:pt>
                  <c:pt idx="2">
                    <c:v>2024</c:v>
                  </c:pt>
                  <c:pt idx="4">
                    <c:v>2022</c:v>
                  </c:pt>
                  <c:pt idx="5">
                    <c:v>2023</c:v>
                  </c:pt>
                  <c:pt idx="6">
                    <c:v>2024</c:v>
                  </c:pt>
                  <c:pt idx="8">
                    <c:v>2022</c:v>
                  </c:pt>
                  <c:pt idx="9">
                    <c:v>2023</c:v>
                  </c:pt>
                  <c:pt idx="10">
                    <c:v>2024</c:v>
                  </c:pt>
                  <c:pt idx="12">
                    <c:v>2022</c:v>
                  </c:pt>
                  <c:pt idx="13">
                    <c:v>2023</c:v>
                  </c:pt>
                  <c:pt idx="14">
                    <c:v>2024</c:v>
                  </c:pt>
                </c:lvl>
                <c:lvl>
                  <c:pt idx="0">
                    <c:v>Exec/Sr</c:v>
                  </c:pt>
                  <c:pt idx="3">
                    <c:v> </c:v>
                  </c:pt>
                  <c:pt idx="4">
                    <c:v>All Mgr</c:v>
                  </c:pt>
                  <c:pt idx="7">
                    <c:v> </c:v>
                  </c:pt>
                  <c:pt idx="8">
                    <c:v>Prof'l</c:v>
                  </c:pt>
                  <c:pt idx="11">
                    <c:v> </c:v>
                  </c:pt>
                  <c:pt idx="12">
                    <c:v>Firm-wide</c:v>
                  </c:pt>
                </c:lvl>
              </c:multiLvlStrCache>
            </c:multiLvlStrRef>
          </c:cat>
          <c:val>
            <c:numRef>
              <c:f>'3 Year Snapshot'!$L$40:$L$54</c:f>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extLst>
            <c:ext xmlns:c16="http://schemas.microsoft.com/office/drawing/2014/chart" uri="{C3380CC4-5D6E-409C-BE32-E72D297353CC}">
              <c16:uniqueId val="{00000008-8FA6-422C-8BF1-82F86B17CFB9}"/>
            </c:ext>
          </c:extLst>
        </c:ser>
        <c:dLbls>
          <c:dLblPos val="ctr"/>
          <c:showLegendKey val="0"/>
          <c:showVal val="1"/>
          <c:showCatName val="0"/>
          <c:showSerName val="0"/>
          <c:showPercent val="0"/>
          <c:showBubbleSize val="0"/>
        </c:dLbls>
        <c:gapWidth val="150"/>
        <c:overlap val="100"/>
        <c:axId val="1784331728"/>
        <c:axId val="1784332144"/>
        <c:extLst>
          <c:ext xmlns:c15="http://schemas.microsoft.com/office/drawing/2012/chart" uri="{02D57815-91ED-43cb-92C2-25804820EDAC}">
            <c15:filteredBarSeries>
              <c15:ser>
                <c:idx val="0"/>
                <c:order val="0"/>
                <c:tx>
                  <c:strRef>
                    <c:extLst>
                      <c:ext uri="{02D57815-91ED-43cb-92C2-25804820EDAC}">
                        <c15:formulaRef>
                          <c15:sqref>'3 Year Snapshot'!$D$39</c15:sqref>
                        </c15:formulaRef>
                      </c:ext>
                    </c:extLst>
                    <c:strCache>
                      <c:ptCount val="1"/>
                      <c:pt idx="0">
                        <c:v>White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'3 Year Snapshot'!$B$40:$C$54</c15:sqref>
                        </c15:formulaRef>
                      </c:ext>
                    </c:extLst>
                    <c:multiLvlStrCache>
                      <c:ptCount val="15"/>
                      <c:lvl>
                        <c:pt idx="0">
                          <c:v>2022</c:v>
                        </c:pt>
                        <c:pt idx="1">
                          <c:v>2023</c:v>
                        </c:pt>
                        <c:pt idx="2">
                          <c:v>2024</c:v>
                        </c:pt>
                        <c:pt idx="4">
                          <c:v>2022</c:v>
                        </c:pt>
                        <c:pt idx="5">
                          <c:v>2023</c:v>
                        </c:pt>
                        <c:pt idx="6">
                          <c:v>2024</c:v>
                        </c:pt>
                        <c:pt idx="8">
                          <c:v>2022</c:v>
                        </c:pt>
                        <c:pt idx="9">
                          <c:v>2023</c:v>
                        </c:pt>
                        <c:pt idx="10">
                          <c:v>2024</c:v>
                        </c:pt>
                        <c:pt idx="12">
                          <c:v>2022</c:v>
                        </c:pt>
                        <c:pt idx="13">
                          <c:v>2023</c:v>
                        </c:pt>
                        <c:pt idx="14">
                          <c:v>2024</c:v>
                        </c:pt>
                      </c:lvl>
                      <c:lvl>
                        <c:pt idx="0">
                          <c:v>Exec/Sr</c:v>
                        </c:pt>
                        <c:pt idx="3">
                          <c:v> </c:v>
                        </c:pt>
                        <c:pt idx="4">
                          <c:v>All Mgr</c:v>
                        </c:pt>
                        <c:pt idx="7">
                          <c:v> </c:v>
                        </c:pt>
                        <c:pt idx="8">
                          <c:v>Prof'l</c:v>
                        </c:pt>
                        <c:pt idx="11">
                          <c:v> </c:v>
                        </c:pt>
                        <c:pt idx="12">
                          <c:v>Firm-wide</c:v>
                        </c:pt>
                      </c:lvl>
                    </c:multiLvlStrCache>
                  </c:multiLvlStrRef>
                </c:cat>
                <c:val>
                  <c:numRef>
                    <c:extLst>
                      <c:ext uri="{02D57815-91ED-43cb-92C2-25804820EDAC}">
                        <c15:formulaRef>
                          <c15:sqref>'3 Year Snapshot'!$D$40:$D$54</c15:sqref>
                        </c15:formulaRef>
                      </c:ext>
                    </c:extLst>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extLst>
                  <c:ext xmlns:c16="http://schemas.microsoft.com/office/drawing/2014/chart" uri="{C3380CC4-5D6E-409C-BE32-E72D297353CC}">
                    <c16:uniqueId val="{00000000-8FA6-422C-8BF1-82F86B17CFB9}"/>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'3 Year Snapshot'!$E$39</c15:sqref>
                        </c15:formulaRef>
                      </c:ext>
                    </c:extLst>
                    <c:strCache>
                      <c:ptCount val="1"/>
                      <c:pt idx="0">
                        <c:v>Black</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Snapshot'!$B$40:$C$54</c15:sqref>
                        </c15:formulaRef>
                      </c:ext>
                    </c:extLst>
                    <c:multiLvlStrCache>
                      <c:ptCount val="15"/>
                      <c:lvl>
                        <c:pt idx="0">
                          <c:v>2022</c:v>
                        </c:pt>
                        <c:pt idx="1">
                          <c:v>2023</c:v>
                        </c:pt>
                        <c:pt idx="2">
                          <c:v>2024</c:v>
                        </c:pt>
                        <c:pt idx="4">
                          <c:v>2022</c:v>
                        </c:pt>
                        <c:pt idx="5">
                          <c:v>2023</c:v>
                        </c:pt>
                        <c:pt idx="6">
                          <c:v>2024</c:v>
                        </c:pt>
                        <c:pt idx="8">
                          <c:v>2022</c:v>
                        </c:pt>
                        <c:pt idx="9">
                          <c:v>2023</c:v>
                        </c:pt>
                        <c:pt idx="10">
                          <c:v>2024</c:v>
                        </c:pt>
                        <c:pt idx="12">
                          <c:v>2022</c:v>
                        </c:pt>
                        <c:pt idx="13">
                          <c:v>2023</c:v>
                        </c:pt>
                        <c:pt idx="14">
                          <c:v>2024</c:v>
                        </c:pt>
                      </c:lvl>
                      <c:lvl>
                        <c:pt idx="0">
                          <c:v>Exec/Sr</c:v>
                        </c:pt>
                        <c:pt idx="3">
                          <c:v> </c:v>
                        </c:pt>
                        <c:pt idx="4">
                          <c:v>All Mgr</c:v>
                        </c:pt>
                        <c:pt idx="7">
                          <c:v> </c:v>
                        </c:pt>
                        <c:pt idx="8">
                          <c:v>Prof'l</c:v>
                        </c:pt>
                        <c:pt idx="11">
                          <c:v> </c:v>
                        </c:pt>
                        <c:pt idx="12">
                          <c:v>Firm-wide</c:v>
                        </c:pt>
                      </c:lvl>
                    </c:multiLvlStrCache>
                  </c:multiLvlStrRef>
                </c:cat>
                <c:val>
                  <c:numRef>
                    <c:extLst xmlns:c15="http://schemas.microsoft.com/office/drawing/2012/chart">
                      <c:ext xmlns:c15="http://schemas.microsoft.com/office/drawing/2012/chart" uri="{02D57815-91ED-43cb-92C2-25804820EDAC}">
                        <c15:formulaRef>
                          <c15:sqref>'3 Year Snapshot'!$E$40:$E$54</c15:sqref>
                        </c15:formulaRef>
                      </c:ext>
                    </c:extLst>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extLst xmlns:c15="http://schemas.microsoft.com/office/drawing/2012/chart">
                  <c:ext xmlns:c16="http://schemas.microsoft.com/office/drawing/2014/chart" uri="{C3380CC4-5D6E-409C-BE32-E72D297353CC}">
                    <c16:uniqueId val="{00000001-8FA6-422C-8BF1-82F86B17CFB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'3 Year Snapshot'!$F$39</c15:sqref>
                        </c15:formulaRef>
                      </c:ext>
                    </c:extLst>
                    <c:strCache>
                      <c:ptCount val="1"/>
                      <c:pt idx="0">
                        <c:v>Hispanic</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Snapshot'!$B$40:$C$54</c15:sqref>
                        </c15:formulaRef>
                      </c:ext>
                    </c:extLst>
                    <c:multiLvlStrCache>
                      <c:ptCount val="15"/>
                      <c:lvl>
                        <c:pt idx="0">
                          <c:v>2022</c:v>
                        </c:pt>
                        <c:pt idx="1">
                          <c:v>2023</c:v>
                        </c:pt>
                        <c:pt idx="2">
                          <c:v>2024</c:v>
                        </c:pt>
                        <c:pt idx="4">
                          <c:v>2022</c:v>
                        </c:pt>
                        <c:pt idx="5">
                          <c:v>2023</c:v>
                        </c:pt>
                        <c:pt idx="6">
                          <c:v>2024</c:v>
                        </c:pt>
                        <c:pt idx="8">
                          <c:v>2022</c:v>
                        </c:pt>
                        <c:pt idx="9">
                          <c:v>2023</c:v>
                        </c:pt>
                        <c:pt idx="10">
                          <c:v>2024</c:v>
                        </c:pt>
                        <c:pt idx="12">
                          <c:v>2022</c:v>
                        </c:pt>
                        <c:pt idx="13">
                          <c:v>2023</c:v>
                        </c:pt>
                        <c:pt idx="14">
                          <c:v>2024</c:v>
                        </c:pt>
                      </c:lvl>
                      <c:lvl>
                        <c:pt idx="0">
                          <c:v>Exec/Sr</c:v>
                        </c:pt>
                        <c:pt idx="3">
                          <c:v> </c:v>
                        </c:pt>
                        <c:pt idx="4">
                          <c:v>All Mgr</c:v>
                        </c:pt>
                        <c:pt idx="7">
                          <c:v> </c:v>
                        </c:pt>
                        <c:pt idx="8">
                          <c:v>Prof'l</c:v>
                        </c:pt>
                        <c:pt idx="11">
                          <c:v> </c:v>
                        </c:pt>
                        <c:pt idx="12">
                          <c:v>Firm-wide</c:v>
                        </c:pt>
                      </c:lvl>
                    </c:multiLvlStrCache>
                  </c:multiLvlStrRef>
                </c:cat>
                <c:val>
                  <c:numRef>
                    <c:extLst xmlns:c15="http://schemas.microsoft.com/office/drawing/2012/chart">
                      <c:ext xmlns:c15="http://schemas.microsoft.com/office/drawing/2012/chart" uri="{02D57815-91ED-43cb-92C2-25804820EDAC}">
                        <c15:formulaRef>
                          <c15:sqref>'3 Year Snapshot'!$F$40:$F$54</c15:sqref>
                        </c15:formulaRef>
                      </c:ext>
                    </c:extLst>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extLst xmlns:c15="http://schemas.microsoft.com/office/drawing/2012/chart">
                  <c:ext xmlns:c16="http://schemas.microsoft.com/office/drawing/2014/chart" uri="{C3380CC4-5D6E-409C-BE32-E72D297353CC}">
                    <c16:uniqueId val="{00000002-8FA6-422C-8BF1-82F86B17CFB9}"/>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'3 Year Snapshot'!$G$39</c15:sqref>
                        </c15:formulaRef>
                      </c:ext>
                    </c:extLst>
                    <c:strCache>
                      <c:ptCount val="1"/>
                      <c:pt idx="0">
                        <c:v>Asian</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Snapshot'!$B$40:$C$54</c15:sqref>
                        </c15:formulaRef>
                      </c:ext>
                    </c:extLst>
                    <c:multiLvlStrCache>
                      <c:ptCount val="15"/>
                      <c:lvl>
                        <c:pt idx="0">
                          <c:v>2022</c:v>
                        </c:pt>
                        <c:pt idx="1">
                          <c:v>2023</c:v>
                        </c:pt>
                        <c:pt idx="2">
                          <c:v>2024</c:v>
                        </c:pt>
                        <c:pt idx="4">
                          <c:v>2022</c:v>
                        </c:pt>
                        <c:pt idx="5">
                          <c:v>2023</c:v>
                        </c:pt>
                        <c:pt idx="6">
                          <c:v>2024</c:v>
                        </c:pt>
                        <c:pt idx="8">
                          <c:v>2022</c:v>
                        </c:pt>
                        <c:pt idx="9">
                          <c:v>2023</c:v>
                        </c:pt>
                        <c:pt idx="10">
                          <c:v>2024</c:v>
                        </c:pt>
                        <c:pt idx="12">
                          <c:v>2022</c:v>
                        </c:pt>
                        <c:pt idx="13">
                          <c:v>2023</c:v>
                        </c:pt>
                        <c:pt idx="14">
                          <c:v>2024</c:v>
                        </c:pt>
                      </c:lvl>
                      <c:lvl>
                        <c:pt idx="0">
                          <c:v>Exec/Sr</c:v>
                        </c:pt>
                        <c:pt idx="3">
                          <c:v> </c:v>
                        </c:pt>
                        <c:pt idx="4">
                          <c:v>All Mgr</c:v>
                        </c:pt>
                        <c:pt idx="7">
                          <c:v> </c:v>
                        </c:pt>
                        <c:pt idx="8">
                          <c:v>Prof'l</c:v>
                        </c:pt>
                        <c:pt idx="11">
                          <c:v> </c:v>
                        </c:pt>
                        <c:pt idx="12">
                          <c:v>Firm-wide</c:v>
                        </c:pt>
                      </c:lvl>
                    </c:multiLvlStrCache>
                  </c:multiLvlStrRef>
                </c:cat>
                <c:val>
                  <c:numRef>
                    <c:extLst xmlns:c15="http://schemas.microsoft.com/office/drawing/2012/chart">
                      <c:ext xmlns:c15="http://schemas.microsoft.com/office/drawing/2012/chart" uri="{02D57815-91ED-43cb-92C2-25804820EDAC}">
                        <c15:formulaRef>
                          <c15:sqref>'3 Year Snapshot'!$G$40:$G$54</c15:sqref>
                        </c15:formulaRef>
                      </c:ext>
                    </c:extLst>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extLst xmlns:c15="http://schemas.microsoft.com/office/drawing/2012/chart">
                  <c:ext xmlns:c16="http://schemas.microsoft.com/office/drawing/2014/chart" uri="{C3380CC4-5D6E-409C-BE32-E72D297353CC}">
                    <c16:uniqueId val="{00000003-8FA6-422C-8BF1-82F86B17CFB9}"/>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'3 Year Snapshot'!$H$39</c15:sqref>
                        </c15:formulaRef>
                      </c:ext>
                    </c:extLst>
                    <c:strCache>
                      <c:ptCount val="1"/>
                      <c:pt idx="0">
                        <c:v>Amer Ind</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Snapshot'!$B$40:$C$54</c15:sqref>
                        </c15:formulaRef>
                      </c:ext>
                    </c:extLst>
                    <c:multiLvlStrCache>
                      <c:ptCount val="15"/>
                      <c:lvl>
                        <c:pt idx="0">
                          <c:v>2022</c:v>
                        </c:pt>
                        <c:pt idx="1">
                          <c:v>2023</c:v>
                        </c:pt>
                        <c:pt idx="2">
                          <c:v>2024</c:v>
                        </c:pt>
                        <c:pt idx="4">
                          <c:v>2022</c:v>
                        </c:pt>
                        <c:pt idx="5">
                          <c:v>2023</c:v>
                        </c:pt>
                        <c:pt idx="6">
                          <c:v>2024</c:v>
                        </c:pt>
                        <c:pt idx="8">
                          <c:v>2022</c:v>
                        </c:pt>
                        <c:pt idx="9">
                          <c:v>2023</c:v>
                        </c:pt>
                        <c:pt idx="10">
                          <c:v>2024</c:v>
                        </c:pt>
                        <c:pt idx="12">
                          <c:v>2022</c:v>
                        </c:pt>
                        <c:pt idx="13">
                          <c:v>2023</c:v>
                        </c:pt>
                        <c:pt idx="14">
                          <c:v>2024</c:v>
                        </c:pt>
                      </c:lvl>
                      <c:lvl>
                        <c:pt idx="0">
                          <c:v>Exec/Sr</c:v>
                        </c:pt>
                        <c:pt idx="3">
                          <c:v> </c:v>
                        </c:pt>
                        <c:pt idx="4">
                          <c:v>All Mgr</c:v>
                        </c:pt>
                        <c:pt idx="7">
                          <c:v> </c:v>
                        </c:pt>
                        <c:pt idx="8">
                          <c:v>Prof'l</c:v>
                        </c:pt>
                        <c:pt idx="11">
                          <c:v> </c:v>
                        </c:pt>
                        <c:pt idx="12">
                          <c:v>Firm-wide</c:v>
                        </c:pt>
                      </c:lvl>
                    </c:multiLvlStrCache>
                  </c:multiLvlStrRef>
                </c:cat>
                <c:val>
                  <c:numRef>
                    <c:extLst xmlns:c15="http://schemas.microsoft.com/office/drawing/2012/chart">
                      <c:ext xmlns:c15="http://schemas.microsoft.com/office/drawing/2012/chart" uri="{02D57815-91ED-43cb-92C2-25804820EDAC}">
                        <c15:formulaRef>
                          <c15:sqref>'3 Year Snapshot'!$H$40:$H$54</c15:sqref>
                        </c15:formulaRef>
                      </c:ext>
                    </c:extLst>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extLst xmlns:c15="http://schemas.microsoft.com/office/drawing/2012/chart">
                  <c:ext xmlns:c16="http://schemas.microsoft.com/office/drawing/2014/chart" uri="{C3380CC4-5D6E-409C-BE32-E72D297353CC}">
                    <c16:uniqueId val="{00000004-8FA6-422C-8BF1-82F86B17CFB9}"/>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'3 Year Snapshot'!$I$39</c15:sqref>
                        </c15:formulaRef>
                      </c:ext>
                    </c:extLst>
                    <c:strCache>
                      <c:ptCount val="1"/>
                      <c:pt idx="0">
                        <c:v>Two +</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Snapshot'!$B$40:$C$54</c15:sqref>
                        </c15:formulaRef>
                      </c:ext>
                    </c:extLst>
                    <c:multiLvlStrCache>
                      <c:ptCount val="15"/>
                      <c:lvl>
                        <c:pt idx="0">
                          <c:v>2022</c:v>
                        </c:pt>
                        <c:pt idx="1">
                          <c:v>2023</c:v>
                        </c:pt>
                        <c:pt idx="2">
                          <c:v>2024</c:v>
                        </c:pt>
                        <c:pt idx="4">
                          <c:v>2022</c:v>
                        </c:pt>
                        <c:pt idx="5">
                          <c:v>2023</c:v>
                        </c:pt>
                        <c:pt idx="6">
                          <c:v>2024</c:v>
                        </c:pt>
                        <c:pt idx="8">
                          <c:v>2022</c:v>
                        </c:pt>
                        <c:pt idx="9">
                          <c:v>2023</c:v>
                        </c:pt>
                        <c:pt idx="10">
                          <c:v>2024</c:v>
                        </c:pt>
                        <c:pt idx="12">
                          <c:v>2022</c:v>
                        </c:pt>
                        <c:pt idx="13">
                          <c:v>2023</c:v>
                        </c:pt>
                        <c:pt idx="14">
                          <c:v>2024</c:v>
                        </c:pt>
                      </c:lvl>
                      <c:lvl>
                        <c:pt idx="0">
                          <c:v>Exec/Sr</c:v>
                        </c:pt>
                        <c:pt idx="3">
                          <c:v> </c:v>
                        </c:pt>
                        <c:pt idx="4">
                          <c:v>All Mgr</c:v>
                        </c:pt>
                        <c:pt idx="7">
                          <c:v> </c:v>
                        </c:pt>
                        <c:pt idx="8">
                          <c:v>Prof'l</c:v>
                        </c:pt>
                        <c:pt idx="11">
                          <c:v> </c:v>
                        </c:pt>
                        <c:pt idx="12">
                          <c:v>Firm-wide</c:v>
                        </c:pt>
                      </c:lvl>
                    </c:multiLvlStrCache>
                  </c:multiLvlStrRef>
                </c:cat>
                <c:val>
                  <c:numRef>
                    <c:extLst xmlns:c15="http://schemas.microsoft.com/office/drawing/2012/chart">
                      <c:ext xmlns:c15="http://schemas.microsoft.com/office/drawing/2012/chart" uri="{02D57815-91ED-43cb-92C2-25804820EDAC}">
                        <c15:formulaRef>
                          <c15:sqref>'3 Year Snapshot'!$I$40:$I$54</c15:sqref>
                        </c15:formulaRef>
                      </c:ext>
                    </c:extLst>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extLst xmlns:c15="http://schemas.microsoft.com/office/drawing/2012/chart">
                  <c:ext xmlns:c16="http://schemas.microsoft.com/office/drawing/2014/chart" uri="{C3380CC4-5D6E-409C-BE32-E72D297353CC}">
                    <c16:uniqueId val="{00000005-8FA6-422C-8BF1-82F86B17CFB9}"/>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'3 Year Snapshot'!$K$39</c15:sqref>
                        </c15:formulaRef>
                      </c:ext>
                    </c:extLst>
                    <c:strCache>
                      <c:ptCount val="1"/>
                      <c:pt idx="0">
                        <c:v>Total Firm</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Snapshot'!$B$40:$C$54</c15:sqref>
                        </c15:formulaRef>
                      </c:ext>
                    </c:extLst>
                    <c:multiLvlStrCache>
                      <c:ptCount val="15"/>
                      <c:lvl>
                        <c:pt idx="0">
                          <c:v>2022</c:v>
                        </c:pt>
                        <c:pt idx="1">
                          <c:v>2023</c:v>
                        </c:pt>
                        <c:pt idx="2">
                          <c:v>2024</c:v>
                        </c:pt>
                        <c:pt idx="4">
                          <c:v>2022</c:v>
                        </c:pt>
                        <c:pt idx="5">
                          <c:v>2023</c:v>
                        </c:pt>
                        <c:pt idx="6">
                          <c:v>2024</c:v>
                        </c:pt>
                        <c:pt idx="8">
                          <c:v>2022</c:v>
                        </c:pt>
                        <c:pt idx="9">
                          <c:v>2023</c:v>
                        </c:pt>
                        <c:pt idx="10">
                          <c:v>2024</c:v>
                        </c:pt>
                        <c:pt idx="12">
                          <c:v>2022</c:v>
                        </c:pt>
                        <c:pt idx="13">
                          <c:v>2023</c:v>
                        </c:pt>
                        <c:pt idx="14">
                          <c:v>2024</c:v>
                        </c:pt>
                      </c:lvl>
                      <c:lvl>
                        <c:pt idx="0">
                          <c:v>Exec/Sr</c:v>
                        </c:pt>
                        <c:pt idx="3">
                          <c:v> </c:v>
                        </c:pt>
                        <c:pt idx="4">
                          <c:v>All Mgr</c:v>
                        </c:pt>
                        <c:pt idx="7">
                          <c:v> </c:v>
                        </c:pt>
                        <c:pt idx="8">
                          <c:v>Prof'l</c:v>
                        </c:pt>
                        <c:pt idx="11">
                          <c:v> </c:v>
                        </c:pt>
                        <c:pt idx="12">
                          <c:v>Firm-wide</c:v>
                        </c:pt>
                      </c:lvl>
                    </c:multiLvlStrCache>
                  </c:multiLvlStrRef>
                </c:cat>
                <c:val>
                  <c:numRef>
                    <c:extLst xmlns:c15="http://schemas.microsoft.com/office/drawing/2012/chart">
                      <c:ext xmlns:c15="http://schemas.microsoft.com/office/drawing/2012/chart" uri="{02D57815-91ED-43cb-92C2-25804820EDAC}">
                        <c15:formulaRef>
                          <c15:sqref>'3 Year Snapshot'!$K$40:$K$54</c15:sqref>
                        </c15:formulaRef>
                      </c:ext>
                    </c:extLst>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extLst xmlns:c15="http://schemas.microsoft.com/office/drawing/2012/chart">
                  <c:ext xmlns:c16="http://schemas.microsoft.com/office/drawing/2014/chart" uri="{C3380CC4-5D6E-409C-BE32-E72D297353CC}">
                    <c16:uniqueId val="{00000007-8FA6-422C-8BF1-82F86B17CFB9}"/>
                  </c:ext>
                </c:extLst>
              </c15:ser>
            </c15:filteredBarSeries>
          </c:ext>
        </c:extLst>
      </c:barChart>
      <c:catAx>
        <c:axId val="1784331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4332144"/>
        <c:crosses val="autoZero"/>
        <c:auto val="1"/>
        <c:lblAlgn val="ctr"/>
        <c:lblOffset val="100"/>
        <c:noMultiLvlLbl val="0"/>
      </c:catAx>
      <c:valAx>
        <c:axId val="17843321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43317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Gender Percentages by Level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'3 Year Snapshot'!$D$74</c:f>
              <c:strCache>
                <c:ptCount val="1"/>
                <c:pt idx="0">
                  <c:v>Women</c:v>
                </c:pt>
              </c:strCache>
            </c:strRef>
          </c:tx>
          <c:spPr>
            <a:ln w="28575" cap="rnd">
              <a:solidFill>
                <a:srgbClr val="FF0000"/>
              </a:solidFill>
              <a:round/>
            </a:ln>
            <a:effectLst/>
          </c:spPr>
          <c:marker>
            <c:symbol val="circle"/>
            <c:size val="5"/>
            <c:spPr>
              <a:solidFill>
                <a:srgbClr val="FF0000"/>
              </a:solidFill>
              <a:ln w="9525">
                <a:solidFill>
                  <a:srgbClr val="FF0000"/>
                </a:solidFill>
              </a:ln>
              <a:effectLst/>
            </c:spPr>
          </c:marker>
          <c:cat>
            <c:multiLvlStrRef>
              <c:f>'3 Year Snapshot'!$B$75:$C$89</c:f>
              <c:multiLvlStrCache>
                <c:ptCount val="15"/>
                <c:lvl>
                  <c:pt idx="0">
                    <c:v>2022</c:v>
                  </c:pt>
                  <c:pt idx="1">
                    <c:v>2023</c:v>
                  </c:pt>
                  <c:pt idx="2">
                    <c:v>2024</c:v>
                  </c:pt>
                  <c:pt idx="4">
                    <c:v>2022</c:v>
                  </c:pt>
                  <c:pt idx="5">
                    <c:v>2023</c:v>
                  </c:pt>
                  <c:pt idx="6">
                    <c:v>2024</c:v>
                  </c:pt>
                  <c:pt idx="8">
                    <c:v>2022</c:v>
                  </c:pt>
                  <c:pt idx="9">
                    <c:v>2023</c:v>
                  </c:pt>
                  <c:pt idx="10">
                    <c:v>2024</c:v>
                  </c:pt>
                  <c:pt idx="12">
                    <c:v>2022</c:v>
                  </c:pt>
                  <c:pt idx="13">
                    <c:v>2023</c:v>
                  </c:pt>
                  <c:pt idx="14">
                    <c:v>2024</c:v>
                  </c:pt>
                </c:lvl>
                <c:lvl>
                  <c:pt idx="0">
                    <c:v>Exec/Sr</c:v>
                  </c:pt>
                  <c:pt idx="3">
                    <c:v> </c:v>
                  </c:pt>
                  <c:pt idx="4">
                    <c:v>All Mgr</c:v>
                  </c:pt>
                  <c:pt idx="7">
                    <c:v> </c:v>
                  </c:pt>
                  <c:pt idx="8">
                    <c:v>Prof'l</c:v>
                  </c:pt>
                  <c:pt idx="11">
                    <c:v> </c:v>
                  </c:pt>
                  <c:pt idx="12">
                    <c:v>Firm-wide</c:v>
                  </c:pt>
                </c:lvl>
              </c:multiLvlStrCache>
            </c:multiLvlStrRef>
          </c:cat>
          <c:val>
            <c:numRef>
              <c:f>'3 Year Snapshot'!$D$75:$D$89</c:f>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smooth val="0"/>
          <c:extLst>
            <c:ext xmlns:c16="http://schemas.microsoft.com/office/drawing/2014/chart" uri="{C3380CC4-5D6E-409C-BE32-E72D297353CC}">
              <c16:uniqueId val="{00000000-D5F5-49F1-9F13-4AB58A1ED2E6}"/>
            </c:ext>
          </c:extLst>
        </c:ser>
        <c:ser>
          <c:idx val="1"/>
          <c:order val="1"/>
          <c:tx>
            <c:strRef>
              <c:f>'3 Year Snapshot'!$E$74</c:f>
              <c:strCache>
                <c:ptCount val="1"/>
                <c:pt idx="0">
                  <c:v>Men</c:v>
                </c:pt>
              </c:strCache>
            </c:strRef>
          </c:tx>
          <c:spPr>
            <a:ln w="28575" cap="rnd">
              <a:solidFill>
                <a:srgbClr val="0070C0"/>
              </a:solidFill>
              <a:round/>
            </a:ln>
            <a:effectLst/>
          </c:spPr>
          <c:marker>
            <c:symbol val="circle"/>
            <c:size val="5"/>
            <c:spPr>
              <a:solidFill>
                <a:srgbClr val="0070C0"/>
              </a:solidFill>
              <a:ln w="9525">
                <a:solidFill>
                  <a:srgbClr val="0070C0"/>
                </a:solidFill>
              </a:ln>
              <a:effectLst/>
            </c:spPr>
          </c:marker>
          <c:cat>
            <c:multiLvlStrRef>
              <c:f>'3 Year Snapshot'!$B$75:$C$89</c:f>
              <c:multiLvlStrCache>
                <c:ptCount val="15"/>
                <c:lvl>
                  <c:pt idx="0">
                    <c:v>2022</c:v>
                  </c:pt>
                  <c:pt idx="1">
                    <c:v>2023</c:v>
                  </c:pt>
                  <c:pt idx="2">
                    <c:v>2024</c:v>
                  </c:pt>
                  <c:pt idx="4">
                    <c:v>2022</c:v>
                  </c:pt>
                  <c:pt idx="5">
                    <c:v>2023</c:v>
                  </c:pt>
                  <c:pt idx="6">
                    <c:v>2024</c:v>
                  </c:pt>
                  <c:pt idx="8">
                    <c:v>2022</c:v>
                  </c:pt>
                  <c:pt idx="9">
                    <c:v>2023</c:v>
                  </c:pt>
                  <c:pt idx="10">
                    <c:v>2024</c:v>
                  </c:pt>
                  <c:pt idx="12">
                    <c:v>2022</c:v>
                  </c:pt>
                  <c:pt idx="13">
                    <c:v>2023</c:v>
                  </c:pt>
                  <c:pt idx="14">
                    <c:v>2024</c:v>
                  </c:pt>
                </c:lvl>
                <c:lvl>
                  <c:pt idx="0">
                    <c:v>Exec/Sr</c:v>
                  </c:pt>
                  <c:pt idx="3">
                    <c:v> </c:v>
                  </c:pt>
                  <c:pt idx="4">
                    <c:v>All Mgr</c:v>
                  </c:pt>
                  <c:pt idx="7">
                    <c:v> </c:v>
                  </c:pt>
                  <c:pt idx="8">
                    <c:v>Prof'l</c:v>
                  </c:pt>
                  <c:pt idx="11">
                    <c:v> </c:v>
                  </c:pt>
                  <c:pt idx="12">
                    <c:v>Firm-wide</c:v>
                  </c:pt>
                </c:lvl>
              </c:multiLvlStrCache>
            </c:multiLvlStrRef>
          </c:cat>
          <c:val>
            <c:numRef>
              <c:f>'3 Year Snapshot'!$E$75:$E$89</c:f>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smooth val="0"/>
          <c:extLst>
            <c:ext xmlns:c16="http://schemas.microsoft.com/office/drawing/2014/chart" uri="{C3380CC4-5D6E-409C-BE32-E72D297353CC}">
              <c16:uniqueId val="{00000001-D5F5-49F1-9F13-4AB58A1ED2E6}"/>
            </c:ext>
          </c:extLst>
        </c:ser>
        <c:dLbls>
          <c:showLegendKey val="0"/>
          <c:showVal val="0"/>
          <c:showCatName val="0"/>
          <c:showSerName val="0"/>
          <c:showPercent val="0"/>
          <c:showBubbleSize val="0"/>
        </c:dLbls>
        <c:marker val="1"/>
        <c:smooth val="0"/>
        <c:axId val="1932160896"/>
        <c:axId val="1932161312"/>
      </c:lineChart>
      <c:catAx>
        <c:axId val="1932160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2161312"/>
        <c:crosses val="autoZero"/>
        <c:auto val="1"/>
        <c:lblAlgn val="ctr"/>
        <c:lblOffset val="100"/>
        <c:noMultiLvlLbl val="0"/>
      </c:catAx>
      <c:valAx>
        <c:axId val="19321613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21608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Race/Ethnicity Percentages by Level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'3 Year Snapshot'!$D$21</c:f>
              <c:strCache>
                <c:ptCount val="1"/>
                <c:pt idx="0">
                  <c:v>White</c:v>
                </c:pt>
              </c:strCache>
            </c:strRef>
          </c:tx>
          <c:spPr>
            <a:ln w="28575" cap="rnd">
              <a:solidFill>
                <a:schemeClr val="bg1">
                  <a:lumMod val="50000"/>
                </a:schemeClr>
              </a:solidFill>
              <a:round/>
            </a:ln>
            <a:effectLst/>
          </c:spPr>
          <c:marker>
            <c:symbol val="circle"/>
            <c:size val="5"/>
            <c:spPr>
              <a:solidFill>
                <a:schemeClr val="bg1">
                  <a:lumMod val="50000"/>
                </a:schemeClr>
              </a:solidFill>
              <a:ln w="9525">
                <a:solidFill>
                  <a:schemeClr val="bg1">
                    <a:lumMod val="50000"/>
                  </a:schemeClr>
                </a:solidFill>
              </a:ln>
              <a:effectLst/>
            </c:spPr>
          </c:marker>
          <c:cat>
            <c:multiLvlStrRef>
              <c:f>'3 Year Snapshot'!$B$22:$C$36</c:f>
              <c:multiLvlStrCache>
                <c:ptCount val="15"/>
                <c:lvl>
                  <c:pt idx="0">
                    <c:v>2022</c:v>
                  </c:pt>
                  <c:pt idx="1">
                    <c:v>2023</c:v>
                  </c:pt>
                  <c:pt idx="2">
                    <c:v>2024</c:v>
                  </c:pt>
                  <c:pt idx="4">
                    <c:v>2022</c:v>
                  </c:pt>
                  <c:pt idx="5">
                    <c:v>2023</c:v>
                  </c:pt>
                  <c:pt idx="6">
                    <c:v>2024</c:v>
                  </c:pt>
                  <c:pt idx="8">
                    <c:v>2022</c:v>
                  </c:pt>
                  <c:pt idx="9">
                    <c:v>2023</c:v>
                  </c:pt>
                  <c:pt idx="10">
                    <c:v>2024</c:v>
                  </c:pt>
                  <c:pt idx="12">
                    <c:v>2022</c:v>
                  </c:pt>
                  <c:pt idx="13">
                    <c:v>2023</c:v>
                  </c:pt>
                  <c:pt idx="14">
                    <c:v>2024</c:v>
                  </c:pt>
                </c:lvl>
                <c:lvl>
                  <c:pt idx="0">
                    <c:v>Exec/Sr</c:v>
                  </c:pt>
                  <c:pt idx="3">
                    <c:v> </c:v>
                  </c:pt>
                  <c:pt idx="4">
                    <c:v>All Mgr</c:v>
                  </c:pt>
                  <c:pt idx="7">
                    <c:v> </c:v>
                  </c:pt>
                  <c:pt idx="8">
                    <c:v>Prof'l</c:v>
                  </c:pt>
                  <c:pt idx="11">
                    <c:v> </c:v>
                  </c:pt>
                  <c:pt idx="12">
                    <c:v>Firm-wide</c:v>
                  </c:pt>
                </c:lvl>
              </c:multiLvlStrCache>
            </c:multiLvlStrRef>
          </c:cat>
          <c:val>
            <c:numRef>
              <c:f>'3 Year Snapshot'!$D$22:$D$36</c:f>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smooth val="0"/>
          <c:extLst>
            <c:ext xmlns:c16="http://schemas.microsoft.com/office/drawing/2014/chart" uri="{C3380CC4-5D6E-409C-BE32-E72D297353CC}">
              <c16:uniqueId val="{00000000-D889-4403-BAFE-159BC0802666}"/>
            </c:ext>
          </c:extLst>
        </c:ser>
        <c:ser>
          <c:idx val="1"/>
          <c:order val="1"/>
          <c:tx>
            <c:strRef>
              <c:f>'3 Year Snapshot'!$E$21</c:f>
              <c:strCache>
                <c:ptCount val="1"/>
                <c:pt idx="0">
                  <c:v>Black</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multiLvlStrRef>
              <c:f>'3 Year Snapshot'!$B$22:$C$36</c:f>
              <c:multiLvlStrCache>
                <c:ptCount val="15"/>
                <c:lvl>
                  <c:pt idx="0">
                    <c:v>2022</c:v>
                  </c:pt>
                  <c:pt idx="1">
                    <c:v>2023</c:v>
                  </c:pt>
                  <c:pt idx="2">
                    <c:v>2024</c:v>
                  </c:pt>
                  <c:pt idx="4">
                    <c:v>2022</c:v>
                  </c:pt>
                  <c:pt idx="5">
                    <c:v>2023</c:v>
                  </c:pt>
                  <c:pt idx="6">
                    <c:v>2024</c:v>
                  </c:pt>
                  <c:pt idx="8">
                    <c:v>2022</c:v>
                  </c:pt>
                  <c:pt idx="9">
                    <c:v>2023</c:v>
                  </c:pt>
                  <c:pt idx="10">
                    <c:v>2024</c:v>
                  </c:pt>
                  <c:pt idx="12">
                    <c:v>2022</c:v>
                  </c:pt>
                  <c:pt idx="13">
                    <c:v>2023</c:v>
                  </c:pt>
                  <c:pt idx="14">
                    <c:v>2024</c:v>
                  </c:pt>
                </c:lvl>
                <c:lvl>
                  <c:pt idx="0">
                    <c:v>Exec/Sr</c:v>
                  </c:pt>
                  <c:pt idx="3">
                    <c:v> </c:v>
                  </c:pt>
                  <c:pt idx="4">
                    <c:v>All Mgr</c:v>
                  </c:pt>
                  <c:pt idx="7">
                    <c:v> </c:v>
                  </c:pt>
                  <c:pt idx="8">
                    <c:v>Prof'l</c:v>
                  </c:pt>
                  <c:pt idx="11">
                    <c:v> </c:v>
                  </c:pt>
                  <c:pt idx="12">
                    <c:v>Firm-wide</c:v>
                  </c:pt>
                </c:lvl>
              </c:multiLvlStrCache>
            </c:multiLvlStrRef>
          </c:cat>
          <c:val>
            <c:numRef>
              <c:f>'3 Year Snapshot'!$E$22:$E$36</c:f>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smooth val="0"/>
          <c:extLst>
            <c:ext xmlns:c16="http://schemas.microsoft.com/office/drawing/2014/chart" uri="{C3380CC4-5D6E-409C-BE32-E72D297353CC}">
              <c16:uniqueId val="{00000001-D889-4403-BAFE-159BC0802666}"/>
            </c:ext>
          </c:extLst>
        </c:ser>
        <c:ser>
          <c:idx val="2"/>
          <c:order val="2"/>
          <c:tx>
            <c:strRef>
              <c:f>'3 Year Snapshot'!$F$21</c:f>
              <c:strCache>
                <c:ptCount val="1"/>
                <c:pt idx="0">
                  <c:v>Hispanic</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cat>
            <c:multiLvlStrRef>
              <c:f>'3 Year Snapshot'!$B$22:$C$36</c:f>
              <c:multiLvlStrCache>
                <c:ptCount val="15"/>
                <c:lvl>
                  <c:pt idx="0">
                    <c:v>2022</c:v>
                  </c:pt>
                  <c:pt idx="1">
                    <c:v>2023</c:v>
                  </c:pt>
                  <c:pt idx="2">
                    <c:v>2024</c:v>
                  </c:pt>
                  <c:pt idx="4">
                    <c:v>2022</c:v>
                  </c:pt>
                  <c:pt idx="5">
                    <c:v>2023</c:v>
                  </c:pt>
                  <c:pt idx="6">
                    <c:v>2024</c:v>
                  </c:pt>
                  <c:pt idx="8">
                    <c:v>2022</c:v>
                  </c:pt>
                  <c:pt idx="9">
                    <c:v>2023</c:v>
                  </c:pt>
                  <c:pt idx="10">
                    <c:v>2024</c:v>
                  </c:pt>
                  <c:pt idx="12">
                    <c:v>2022</c:v>
                  </c:pt>
                  <c:pt idx="13">
                    <c:v>2023</c:v>
                  </c:pt>
                  <c:pt idx="14">
                    <c:v>2024</c:v>
                  </c:pt>
                </c:lvl>
                <c:lvl>
                  <c:pt idx="0">
                    <c:v>Exec/Sr</c:v>
                  </c:pt>
                  <c:pt idx="3">
                    <c:v> </c:v>
                  </c:pt>
                  <c:pt idx="4">
                    <c:v>All Mgr</c:v>
                  </c:pt>
                  <c:pt idx="7">
                    <c:v> </c:v>
                  </c:pt>
                  <c:pt idx="8">
                    <c:v>Prof'l</c:v>
                  </c:pt>
                  <c:pt idx="11">
                    <c:v> </c:v>
                  </c:pt>
                  <c:pt idx="12">
                    <c:v>Firm-wide</c:v>
                  </c:pt>
                </c:lvl>
              </c:multiLvlStrCache>
            </c:multiLvlStrRef>
          </c:cat>
          <c:val>
            <c:numRef>
              <c:f>'3 Year Snapshot'!$F$22:$F$36</c:f>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smooth val="0"/>
          <c:extLst>
            <c:ext xmlns:c16="http://schemas.microsoft.com/office/drawing/2014/chart" uri="{C3380CC4-5D6E-409C-BE32-E72D297353CC}">
              <c16:uniqueId val="{00000002-D889-4403-BAFE-159BC0802666}"/>
            </c:ext>
          </c:extLst>
        </c:ser>
        <c:ser>
          <c:idx val="3"/>
          <c:order val="3"/>
          <c:tx>
            <c:strRef>
              <c:f>'3 Year Snapshot'!$G$21</c:f>
              <c:strCache>
                <c:ptCount val="1"/>
                <c:pt idx="0">
                  <c:v>Asian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multiLvlStrRef>
              <c:f>'3 Year Snapshot'!$B$22:$C$36</c:f>
              <c:multiLvlStrCache>
                <c:ptCount val="15"/>
                <c:lvl>
                  <c:pt idx="0">
                    <c:v>2022</c:v>
                  </c:pt>
                  <c:pt idx="1">
                    <c:v>2023</c:v>
                  </c:pt>
                  <c:pt idx="2">
                    <c:v>2024</c:v>
                  </c:pt>
                  <c:pt idx="4">
                    <c:v>2022</c:v>
                  </c:pt>
                  <c:pt idx="5">
                    <c:v>2023</c:v>
                  </c:pt>
                  <c:pt idx="6">
                    <c:v>2024</c:v>
                  </c:pt>
                  <c:pt idx="8">
                    <c:v>2022</c:v>
                  </c:pt>
                  <c:pt idx="9">
                    <c:v>2023</c:v>
                  </c:pt>
                  <c:pt idx="10">
                    <c:v>2024</c:v>
                  </c:pt>
                  <c:pt idx="12">
                    <c:v>2022</c:v>
                  </c:pt>
                  <c:pt idx="13">
                    <c:v>2023</c:v>
                  </c:pt>
                  <c:pt idx="14">
                    <c:v>2024</c:v>
                  </c:pt>
                </c:lvl>
                <c:lvl>
                  <c:pt idx="0">
                    <c:v>Exec/Sr</c:v>
                  </c:pt>
                  <c:pt idx="3">
                    <c:v> </c:v>
                  </c:pt>
                  <c:pt idx="4">
                    <c:v>All Mgr</c:v>
                  </c:pt>
                  <c:pt idx="7">
                    <c:v> </c:v>
                  </c:pt>
                  <c:pt idx="8">
                    <c:v>Prof'l</c:v>
                  </c:pt>
                  <c:pt idx="11">
                    <c:v> </c:v>
                  </c:pt>
                  <c:pt idx="12">
                    <c:v>Firm-wide</c:v>
                  </c:pt>
                </c:lvl>
              </c:multiLvlStrCache>
            </c:multiLvlStrRef>
          </c:cat>
          <c:val>
            <c:numRef>
              <c:f>'3 Year Snapshot'!$G$22:$G$36</c:f>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smooth val="0"/>
          <c:extLst>
            <c:ext xmlns:c16="http://schemas.microsoft.com/office/drawing/2014/chart" uri="{C3380CC4-5D6E-409C-BE32-E72D297353CC}">
              <c16:uniqueId val="{00000003-D889-4403-BAFE-159BC0802666}"/>
            </c:ext>
          </c:extLst>
        </c:ser>
        <c:ser>
          <c:idx val="4"/>
          <c:order val="4"/>
          <c:tx>
            <c:strRef>
              <c:f>'3 Year Snapshot'!$H$21</c:f>
              <c:strCache>
                <c:ptCount val="1"/>
                <c:pt idx="0">
                  <c:v>Amer Ind</c:v>
                </c:pt>
              </c:strCache>
            </c:strRef>
          </c:tx>
          <c:spPr>
            <a:ln w="28575" cap="rnd">
              <a:solidFill>
                <a:srgbClr val="00B050"/>
              </a:solidFill>
              <a:round/>
            </a:ln>
            <a:effectLst/>
          </c:spPr>
          <c:marker>
            <c:symbol val="circle"/>
            <c:size val="5"/>
            <c:spPr>
              <a:solidFill>
                <a:srgbClr val="00B050"/>
              </a:solidFill>
              <a:ln w="9525">
                <a:solidFill>
                  <a:srgbClr val="00B050"/>
                </a:solidFill>
              </a:ln>
              <a:effectLst/>
            </c:spPr>
          </c:marker>
          <c:cat>
            <c:multiLvlStrRef>
              <c:f>'3 Year Snapshot'!$B$22:$C$36</c:f>
              <c:multiLvlStrCache>
                <c:ptCount val="15"/>
                <c:lvl>
                  <c:pt idx="0">
                    <c:v>2022</c:v>
                  </c:pt>
                  <c:pt idx="1">
                    <c:v>2023</c:v>
                  </c:pt>
                  <c:pt idx="2">
                    <c:v>2024</c:v>
                  </c:pt>
                  <c:pt idx="4">
                    <c:v>2022</c:v>
                  </c:pt>
                  <c:pt idx="5">
                    <c:v>2023</c:v>
                  </c:pt>
                  <c:pt idx="6">
                    <c:v>2024</c:v>
                  </c:pt>
                  <c:pt idx="8">
                    <c:v>2022</c:v>
                  </c:pt>
                  <c:pt idx="9">
                    <c:v>2023</c:v>
                  </c:pt>
                  <c:pt idx="10">
                    <c:v>2024</c:v>
                  </c:pt>
                  <c:pt idx="12">
                    <c:v>2022</c:v>
                  </c:pt>
                  <c:pt idx="13">
                    <c:v>2023</c:v>
                  </c:pt>
                  <c:pt idx="14">
                    <c:v>2024</c:v>
                  </c:pt>
                </c:lvl>
                <c:lvl>
                  <c:pt idx="0">
                    <c:v>Exec/Sr</c:v>
                  </c:pt>
                  <c:pt idx="3">
                    <c:v> </c:v>
                  </c:pt>
                  <c:pt idx="4">
                    <c:v>All Mgr</c:v>
                  </c:pt>
                  <c:pt idx="7">
                    <c:v> </c:v>
                  </c:pt>
                  <c:pt idx="8">
                    <c:v>Prof'l</c:v>
                  </c:pt>
                  <c:pt idx="11">
                    <c:v> </c:v>
                  </c:pt>
                  <c:pt idx="12">
                    <c:v>Firm-wide</c:v>
                  </c:pt>
                </c:lvl>
              </c:multiLvlStrCache>
            </c:multiLvlStrRef>
          </c:cat>
          <c:val>
            <c:numRef>
              <c:f>'3 Year Snapshot'!$H$22:$H$36</c:f>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smooth val="0"/>
          <c:extLst>
            <c:ext xmlns:c16="http://schemas.microsoft.com/office/drawing/2014/chart" uri="{C3380CC4-5D6E-409C-BE32-E72D297353CC}">
              <c16:uniqueId val="{00000004-D889-4403-BAFE-159BC0802666}"/>
            </c:ext>
          </c:extLst>
        </c:ser>
        <c:ser>
          <c:idx val="5"/>
          <c:order val="5"/>
          <c:tx>
            <c:strRef>
              <c:f>'3 Year Snapshot'!$I$21</c:f>
              <c:strCache>
                <c:ptCount val="1"/>
                <c:pt idx="0">
                  <c:v>Two +</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multiLvlStrRef>
              <c:f>'3 Year Snapshot'!$B$22:$C$36</c:f>
              <c:multiLvlStrCache>
                <c:ptCount val="15"/>
                <c:lvl>
                  <c:pt idx="0">
                    <c:v>2022</c:v>
                  </c:pt>
                  <c:pt idx="1">
                    <c:v>2023</c:v>
                  </c:pt>
                  <c:pt idx="2">
                    <c:v>2024</c:v>
                  </c:pt>
                  <c:pt idx="4">
                    <c:v>2022</c:v>
                  </c:pt>
                  <c:pt idx="5">
                    <c:v>2023</c:v>
                  </c:pt>
                  <c:pt idx="6">
                    <c:v>2024</c:v>
                  </c:pt>
                  <c:pt idx="8">
                    <c:v>2022</c:v>
                  </c:pt>
                  <c:pt idx="9">
                    <c:v>2023</c:v>
                  </c:pt>
                  <c:pt idx="10">
                    <c:v>2024</c:v>
                  </c:pt>
                  <c:pt idx="12">
                    <c:v>2022</c:v>
                  </c:pt>
                  <c:pt idx="13">
                    <c:v>2023</c:v>
                  </c:pt>
                  <c:pt idx="14">
                    <c:v>2024</c:v>
                  </c:pt>
                </c:lvl>
                <c:lvl>
                  <c:pt idx="0">
                    <c:v>Exec/Sr</c:v>
                  </c:pt>
                  <c:pt idx="3">
                    <c:v> </c:v>
                  </c:pt>
                  <c:pt idx="4">
                    <c:v>All Mgr</c:v>
                  </c:pt>
                  <c:pt idx="7">
                    <c:v> </c:v>
                  </c:pt>
                  <c:pt idx="8">
                    <c:v>Prof'l</c:v>
                  </c:pt>
                  <c:pt idx="11">
                    <c:v> </c:v>
                  </c:pt>
                  <c:pt idx="12">
                    <c:v>Firm-wide</c:v>
                  </c:pt>
                </c:lvl>
              </c:multiLvlStrCache>
            </c:multiLvlStrRef>
          </c:cat>
          <c:val>
            <c:numRef>
              <c:f>'3 Year Snapshot'!$I$22:$I$36</c:f>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smooth val="0"/>
          <c:extLst>
            <c:ext xmlns:c16="http://schemas.microsoft.com/office/drawing/2014/chart" uri="{C3380CC4-5D6E-409C-BE32-E72D297353CC}">
              <c16:uniqueId val="{00000005-D889-4403-BAFE-159BC0802666}"/>
            </c:ext>
          </c:extLst>
        </c:ser>
        <c:ser>
          <c:idx val="6"/>
          <c:order val="6"/>
          <c:tx>
            <c:strRef>
              <c:f>'3 Year Snapshot'!$J$21</c:f>
              <c:strCache>
                <c:ptCount val="1"/>
                <c:pt idx="0">
                  <c:v>Total Minority</c:v>
                </c:pt>
              </c:strCache>
            </c:strRef>
          </c:tx>
          <c:spPr>
            <a:ln w="28575" cap="rnd">
              <a:solidFill>
                <a:schemeClr val="tx1"/>
              </a:solidFill>
              <a:round/>
            </a:ln>
            <a:effectLst/>
          </c:spPr>
          <c:marker>
            <c:symbol val="circle"/>
            <c:size val="5"/>
            <c:spPr>
              <a:solidFill>
                <a:schemeClr val="tx1"/>
              </a:solidFill>
              <a:ln w="9525">
                <a:solidFill>
                  <a:schemeClr val="tx1"/>
                </a:solidFill>
              </a:ln>
              <a:effectLst/>
            </c:spPr>
          </c:marker>
          <c:cat>
            <c:multiLvlStrRef>
              <c:f>'3 Year Snapshot'!$B$22:$C$36</c:f>
              <c:multiLvlStrCache>
                <c:ptCount val="15"/>
                <c:lvl>
                  <c:pt idx="0">
                    <c:v>2022</c:v>
                  </c:pt>
                  <c:pt idx="1">
                    <c:v>2023</c:v>
                  </c:pt>
                  <c:pt idx="2">
                    <c:v>2024</c:v>
                  </c:pt>
                  <c:pt idx="4">
                    <c:v>2022</c:v>
                  </c:pt>
                  <c:pt idx="5">
                    <c:v>2023</c:v>
                  </c:pt>
                  <c:pt idx="6">
                    <c:v>2024</c:v>
                  </c:pt>
                  <c:pt idx="8">
                    <c:v>2022</c:v>
                  </c:pt>
                  <c:pt idx="9">
                    <c:v>2023</c:v>
                  </c:pt>
                  <c:pt idx="10">
                    <c:v>2024</c:v>
                  </c:pt>
                  <c:pt idx="12">
                    <c:v>2022</c:v>
                  </c:pt>
                  <c:pt idx="13">
                    <c:v>2023</c:v>
                  </c:pt>
                  <c:pt idx="14">
                    <c:v>2024</c:v>
                  </c:pt>
                </c:lvl>
                <c:lvl>
                  <c:pt idx="0">
                    <c:v>Exec/Sr</c:v>
                  </c:pt>
                  <c:pt idx="3">
                    <c:v> </c:v>
                  </c:pt>
                  <c:pt idx="4">
                    <c:v>All Mgr</c:v>
                  </c:pt>
                  <c:pt idx="7">
                    <c:v> </c:v>
                  </c:pt>
                  <c:pt idx="8">
                    <c:v>Prof'l</c:v>
                  </c:pt>
                  <c:pt idx="11">
                    <c:v> </c:v>
                  </c:pt>
                  <c:pt idx="12">
                    <c:v>Firm-wide</c:v>
                  </c:pt>
                </c:lvl>
              </c:multiLvlStrCache>
            </c:multiLvlStrRef>
          </c:cat>
          <c:val>
            <c:numRef>
              <c:f>'3 Year Snapshot'!$J$22:$J$36</c:f>
              <c:numCache>
                <c:formatCode>0%</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smooth val="0"/>
          <c:extLst>
            <c:ext xmlns:c16="http://schemas.microsoft.com/office/drawing/2014/chart" uri="{C3380CC4-5D6E-409C-BE32-E72D297353CC}">
              <c16:uniqueId val="{00000006-D889-4403-BAFE-159BC0802666}"/>
            </c:ext>
          </c:extLst>
        </c:ser>
        <c:dLbls>
          <c:showLegendKey val="0"/>
          <c:showVal val="0"/>
          <c:showCatName val="0"/>
          <c:showSerName val="0"/>
          <c:showPercent val="0"/>
          <c:showBubbleSize val="0"/>
        </c:dLbls>
        <c:marker val="1"/>
        <c:smooth val="0"/>
        <c:axId val="1934197360"/>
        <c:axId val="1934195696"/>
      </c:lineChart>
      <c:catAx>
        <c:axId val="193419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4195696"/>
        <c:crosses val="autoZero"/>
        <c:auto val="1"/>
        <c:lblAlgn val="ctr"/>
        <c:lblOffset val="100"/>
        <c:noMultiLvlLbl val="0"/>
      </c:catAx>
      <c:valAx>
        <c:axId val="19341956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41973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12</xdr:col>
      <xdr:colOff>1</xdr:colOff>
      <xdr:row>1</xdr:row>
      <xdr:rowOff>158749</xdr:rowOff>
    </xdr:from>
    <xdr:to>
      <xdr:col>22</xdr:col>
      <xdr:colOff>7938</xdr:colOff>
      <xdr:row>30</xdr:row>
      <xdr:rowOff>158749</xdr:rowOff>
    </xdr:to>
    <xdr:graphicFrame macro="">
      <xdr:nvGraphicFramePr>
        <xdr:cNvPr id="4" name="Chart 11">
          <a:extLst>
            <a:ext uri="{FF2B5EF4-FFF2-40B4-BE49-F238E27FC236}">
              <a16:creationId xmlns:a16="http://schemas.microsoft.com/office/drawing/2014/main" id="{D6111F3F-9F05-496B-8791-59F9FFCD2D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33</xdr:row>
      <xdr:rowOff>0</xdr:rowOff>
    </xdr:from>
    <xdr:to>
      <xdr:col>23</xdr:col>
      <xdr:colOff>0</xdr:colOff>
      <xdr:row>54</xdr:row>
      <xdr:rowOff>0</xdr:rowOff>
    </xdr:to>
    <xdr:graphicFrame macro="">
      <xdr:nvGraphicFramePr>
        <xdr:cNvPr id="6" name="Chart 5">
          <a:extLst>
            <a:ext uri="{FF2B5EF4-FFF2-40B4-BE49-F238E27FC236}">
              <a16:creationId xmlns:a16="http://schemas.microsoft.com/office/drawing/2014/main" id="{66927CAB-4941-42F1-B7FA-0D5D50BD2429}"/>
            </a:ext>
            <a:ext uri="{147F2762-F138-4A5C-976F-8EAC2B608ADB}">
              <a16:predDERef xmlns:a16="http://schemas.microsoft.com/office/drawing/2014/main" pred="{D6111F3F-9F05-496B-8791-59F9FFCD2D5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609599</xdr:colOff>
      <xdr:row>23</xdr:row>
      <xdr:rowOff>1</xdr:rowOff>
    </xdr:from>
    <xdr:to>
      <xdr:col>33</xdr:col>
      <xdr:colOff>0</xdr:colOff>
      <xdr:row>38</xdr:row>
      <xdr:rowOff>7938</xdr:rowOff>
    </xdr:to>
    <xdr:graphicFrame macro="">
      <xdr:nvGraphicFramePr>
        <xdr:cNvPr id="14" name="Chart 13">
          <a:extLst>
            <a:ext uri="{FF2B5EF4-FFF2-40B4-BE49-F238E27FC236}">
              <a16:creationId xmlns:a16="http://schemas.microsoft.com/office/drawing/2014/main" id="{47D8DD08-56FB-4B34-8D17-5C49B2BDED06}"/>
            </a:ext>
            <a:ext uri="{147F2762-F138-4A5C-976F-8EAC2B608ADB}">
              <a16:predDERef xmlns:a16="http://schemas.microsoft.com/office/drawing/2014/main" pred="{66927CAB-4941-42F1-B7FA-0D5D50BD242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611187</xdr:colOff>
      <xdr:row>1</xdr:row>
      <xdr:rowOff>156368</xdr:rowOff>
    </xdr:from>
    <xdr:to>
      <xdr:col>32</xdr:col>
      <xdr:colOff>611187</xdr:colOff>
      <xdr:row>21</xdr:row>
      <xdr:rowOff>1</xdr:rowOff>
    </xdr:to>
    <xdr:graphicFrame macro="">
      <xdr:nvGraphicFramePr>
        <xdr:cNvPr id="15" name="Chart 14">
          <a:extLst>
            <a:ext uri="{FF2B5EF4-FFF2-40B4-BE49-F238E27FC236}">
              <a16:creationId xmlns:a16="http://schemas.microsoft.com/office/drawing/2014/main" id="{64BB7198-2721-4881-9F6A-9C4A1E3DAA86}"/>
            </a:ext>
            <a:ext uri="{147F2762-F138-4A5C-976F-8EAC2B608ADB}">
              <a16:predDERef xmlns:a16="http://schemas.microsoft.com/office/drawing/2014/main" pred="{47D8DD08-56FB-4B34-8D17-5C49B2BDED0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109538</xdr:colOff>
      <xdr:row>1</xdr:row>
      <xdr:rowOff>3174</xdr:rowOff>
    </xdr:from>
    <xdr:to>
      <xdr:col>1</xdr:col>
      <xdr:colOff>303194</xdr:colOff>
      <xdr:row>64</xdr:row>
      <xdr:rowOff>85724</xdr:rowOff>
    </xdr:to>
    <xdr:sp macro="" textlink="">
      <xdr:nvSpPr>
        <xdr:cNvPr id="1025" name="Text Box 1">
          <a:extLst>
            <a:ext uri="{FF2B5EF4-FFF2-40B4-BE49-F238E27FC236}">
              <a16:creationId xmlns:a16="http://schemas.microsoft.com/office/drawing/2014/main" id="{49E8717B-BD9E-4725-9550-FE6FA2B01EC6}"/>
            </a:ext>
          </a:extLst>
        </xdr:cNvPr>
        <xdr:cNvSpPr txBox="1">
          <a:spLocks noChangeArrowheads="1"/>
        </xdr:cNvSpPr>
      </xdr:nvSpPr>
      <xdr:spPr bwMode="auto">
        <a:xfrm>
          <a:off x="109538" y="469899"/>
          <a:ext cx="6051531" cy="1028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endParaRPr lang="en-US" sz="1000" b="1"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Executive/Senior Level Officials and Managers.</a:t>
          </a:r>
          <a:r>
            <a:rPr lang="en-US" sz="1000" b="0" i="0" u="none" strike="noStrike" baseline="0">
              <a:solidFill>
                <a:srgbClr val="000000"/>
              </a:solidFill>
              <a:latin typeface="Arial"/>
              <a:cs typeface="Arial"/>
            </a:rPr>
            <a:t> Individuals who plan, direct and formulate policies, set strategy and provide the overall direction of enterprises/organizations for the development and delivery of products or services, including investment management services, within the parameters approved by boards of directors or other governing bodies. Residing in the highest levels of organizations, these executives plan, direct or coordinate activities with the support of subordinate executives and staff managers. They include, in larger organizations, those individuals within two reporting levels of the CEO, whose responsibilities require frequent interaction with the CEO. Examples of these kinds of managers are: chief executive officers, chief operating officers, chief financial officers, line of business heads, presidents or executive vice presidents of functional areas or operating groups, chief information officers, chief investment officers and/or senior portfolio managers, chief human resources officers, chief marketing officers, chief legal officers, management directors and managing partners.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First/Mid Level Officials and Managers.</a:t>
          </a:r>
          <a:r>
            <a:rPr lang="en-US" sz="1000" b="0" i="0" u="none" strike="noStrike" baseline="0">
              <a:solidFill>
                <a:srgbClr val="000000"/>
              </a:solidFill>
              <a:latin typeface="Arial"/>
              <a:cs typeface="Arial"/>
            </a:rPr>
            <a:t> Individuals who serve as managers, other than those who serve as Executive/Senior Level Officials and Managers, including those who oversee and direct the delivery of products, services or functions at group, regional or divisional levels of organizations. These managers receive directions from the Executive/Senior Level management and typically lead major business units. They implement policies, programs and directives of executive/senior management through subordinate managers and within the parameters set by Executive/Senior Level management. Examples of these kinds of managers are: vice presidents and directors, group, regional or divisional controllers; treasurers; human resources, information systems, marketing, and operations managers. The First/Mid Level Officials and Managers subcategory also includes those who report directly to middle managers. These individuals serve at functional, line of business segment or branch levels and are responsible for directing and executing the day-to-day operational objectives of enterprises/organizations, conveying the directions of higher level officials and managers to subordinate personnel and, in some instances, directly supervising the activities of exempt and non-exempt personnel. Examples of these kinds of managers are: portfolio managers; first-line managers; team managers; unit managers; operations and production mangers; branch managers; administrative services managers; purchasing and transportation managers; storage and distribution managers; call center or customer service managers; technical support managers; and brand or product mangers.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Professionals.</a:t>
          </a:r>
          <a:r>
            <a:rPr lang="en-US" sz="1000" b="0" i="0" u="none" strike="noStrike" baseline="0">
              <a:solidFill>
                <a:srgbClr val="000000"/>
              </a:solidFill>
              <a:latin typeface="Arial"/>
              <a:cs typeface="Arial"/>
            </a:rPr>
            <a:t> Most jobs in this category require bachelor and graduate degrees, and/or professional certification. In some instances, comparable experience may establish a person’s qualifications. Examples of these kinds of positions include: accountants and auditors; airplane pilots and flight engineers; analysts (budget, credit, financial, management); architects; artists; chemists; computer programmers; designers; dieticians; economists; editors; engineers; human resource specialists; lawyers; librarians; mathematical scientists; natural scientists; registered nurses; physical scientists; physicians and surgeons; social scientists; teachers; and surveyors.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Sales Workers.</a:t>
          </a:r>
          <a:r>
            <a:rPr lang="en-US" sz="1000" b="0" i="0" u="none" strike="noStrike" baseline="0">
              <a:solidFill>
                <a:srgbClr val="000000"/>
              </a:solidFill>
              <a:latin typeface="Arial"/>
              <a:cs typeface="Arial"/>
            </a:rPr>
            <a:t> These jobs include non-managerial activities that wholly and primarily involve direct sales. Examples of these types of positions include: advertising sales agents; insurance sales agents; real estate brokers and sales agents; wholesale sales representatives; securities, commodities, and financial services sales agents; telemarketers; demonstrators; retail salespersons; counter and rental clerks; and cashiers.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Administrative Support Workers. </a:t>
          </a:r>
          <a:r>
            <a:rPr lang="en-US" sz="1000" b="0" i="0" u="none" strike="noStrike" baseline="0">
              <a:solidFill>
                <a:srgbClr val="000000"/>
              </a:solidFill>
              <a:latin typeface="Arial"/>
              <a:cs typeface="Arial"/>
            </a:rPr>
            <a:t>These jobs involve non-managerial tasks providing administrative and support assistance, primarily in office settings. Examples of these types of positions include: office and administrative support workers; bookkeeping; accounting and auditing clerks; cargo and freight agents; dispatchers; couriers; data entry keyers; computer operators; shipping, receiving and traffic clerks; word processors and typists; proofreaders; desktop publishers; and general office clerks.</a:t>
          </a:r>
          <a:endParaRPr lang="en-US" sz="10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en-US" sz="1000" b="0" i="0" u="none" strike="noStrike" baseline="0">
            <a:solidFill>
              <a:srgbClr val="000000"/>
            </a:solidFill>
            <a:latin typeface="Arial" panose="020B0604020202020204" pitchFamily="34" charset="0"/>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Hispanic </a:t>
          </a:r>
          <a:r>
            <a:rPr lang="en-US" sz="1000" b="0" i="0">
              <a:effectLst/>
              <a:latin typeface="Arial" panose="020B0604020202020204" pitchFamily="34" charset="0"/>
              <a:ea typeface="+mn-ea"/>
              <a:cs typeface="Arial" panose="020B0604020202020204" pitchFamily="34" charset="0"/>
            </a:rPr>
            <a:t>- A person</a:t>
          </a:r>
          <a:r>
            <a:rPr lang="en-US" sz="1000" b="0" i="0" baseline="0">
              <a:effectLst/>
              <a:latin typeface="Arial" panose="020B0604020202020204" pitchFamily="34" charset="0"/>
              <a:ea typeface="+mn-ea"/>
              <a:cs typeface="Arial" panose="020B0604020202020204" pitchFamily="34" charset="0"/>
            </a:rPr>
            <a:t> </a:t>
          </a:r>
          <a:r>
            <a:rPr lang="en-US" sz="1000" b="0" i="0">
              <a:effectLst/>
              <a:latin typeface="Arial" panose="020B0604020202020204" pitchFamily="34" charset="0"/>
              <a:ea typeface="+mn-ea"/>
              <a:cs typeface="Arial" panose="020B0604020202020204" pitchFamily="34" charset="0"/>
            </a:rPr>
            <a:t>of Mexican, Puerto Rican, Cuban, Central or South American, or other Spanish culture or origin, regardless of race.</a:t>
          </a:r>
        </a:p>
        <a:p>
          <a:endParaRPr lang="en-US" sz="1000">
            <a:effectLst/>
            <a:latin typeface="Arial" panose="020B0604020202020204" pitchFamily="34" charset="0"/>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White</a:t>
          </a:r>
          <a:r>
            <a:rPr lang="en-US" sz="1000" b="0" i="0">
              <a:effectLst/>
              <a:latin typeface="Arial" panose="020B0604020202020204" pitchFamily="34" charset="0"/>
              <a:ea typeface="+mn-ea"/>
              <a:cs typeface="Arial" panose="020B0604020202020204" pitchFamily="34" charset="0"/>
            </a:rPr>
            <a:t> - A person having origins in any of the original peoples of Europe, the Middle East, or North Africa.</a:t>
          </a:r>
          <a:endParaRPr lang="en-US" sz="1000">
            <a:effectLst/>
            <a:latin typeface="Arial" panose="020B0604020202020204" pitchFamily="34" charset="0"/>
            <a:cs typeface="Arial" panose="020B0604020202020204" pitchFamily="34" charset="0"/>
          </a:endParaRPr>
        </a:p>
        <a:p>
          <a:endParaRPr lang="en-US" sz="1000" b="1" i="0">
            <a:effectLst/>
            <a:latin typeface="Arial" panose="020B0604020202020204" pitchFamily="34" charset="0"/>
            <a:ea typeface="+mn-ea"/>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Black </a:t>
          </a:r>
          <a:r>
            <a:rPr lang="en-US" sz="1000" b="0" i="0">
              <a:effectLst/>
              <a:latin typeface="Arial" panose="020B0604020202020204" pitchFamily="34" charset="0"/>
              <a:ea typeface="+mn-ea"/>
              <a:cs typeface="Arial" panose="020B0604020202020204" pitchFamily="34" charset="0"/>
            </a:rPr>
            <a:t>- A person having origins in any of Black African racial groups and not of Hispanic origin.</a:t>
          </a:r>
          <a:endParaRPr lang="en-US" sz="1000">
            <a:effectLst/>
            <a:latin typeface="Arial" panose="020B0604020202020204" pitchFamily="34" charset="0"/>
            <a:cs typeface="Arial" panose="020B0604020202020204" pitchFamily="34" charset="0"/>
          </a:endParaRPr>
        </a:p>
        <a:p>
          <a:endParaRPr lang="en-US" sz="1000" b="1" i="0">
            <a:effectLst/>
            <a:latin typeface="Arial" panose="020B0604020202020204" pitchFamily="34" charset="0"/>
            <a:ea typeface="+mn-ea"/>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Asian or</a:t>
          </a:r>
          <a:r>
            <a:rPr lang="en-US" sz="1000" b="1" i="0" baseline="0">
              <a:effectLst/>
              <a:latin typeface="Arial" panose="020B0604020202020204" pitchFamily="34" charset="0"/>
              <a:ea typeface="+mn-ea"/>
              <a:cs typeface="Arial" panose="020B0604020202020204" pitchFamily="34" charset="0"/>
            </a:rPr>
            <a:t> Pacific Islander</a:t>
          </a:r>
          <a:r>
            <a:rPr lang="en-US" sz="1000" b="0" i="0" baseline="0">
              <a:effectLst/>
              <a:latin typeface="Arial" panose="020B0604020202020204" pitchFamily="34" charset="0"/>
              <a:ea typeface="+mn-ea"/>
              <a:cs typeface="Arial" panose="020B0604020202020204" pitchFamily="34" charset="0"/>
            </a:rPr>
            <a:t> </a:t>
          </a:r>
          <a:r>
            <a:rPr lang="en-US" sz="1000" b="0" i="0">
              <a:effectLst/>
              <a:latin typeface="Arial" panose="020B0604020202020204" pitchFamily="34" charset="0"/>
              <a:ea typeface="+mn-ea"/>
              <a:cs typeface="Arial" panose="020B0604020202020204" pitchFamily="34" charset="0"/>
            </a:rPr>
            <a:t>- A person having origins in any of the original peoples of the Far East, Southeast Asia, or the Indian Subcontinent (including, for example, Cambodia, China, India, Japan, Korea, Malaysia, Pakistan, the Philippine Islands, Thailand, and Vietnam), or in any of the peoples of Hawaii, Guam, Samoa, or other Pacific Islands, and not of Hispanic origin.</a:t>
          </a:r>
          <a:endParaRPr lang="en-US" sz="1000">
            <a:effectLst/>
            <a:latin typeface="Arial" panose="020B0604020202020204" pitchFamily="34" charset="0"/>
            <a:cs typeface="Arial" panose="020B0604020202020204" pitchFamily="34" charset="0"/>
          </a:endParaRPr>
        </a:p>
        <a:p>
          <a:endParaRPr lang="en-US" sz="1000" b="1" i="0">
            <a:effectLst/>
            <a:latin typeface="Arial" panose="020B0604020202020204" pitchFamily="34" charset="0"/>
            <a:ea typeface="+mn-ea"/>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American Indian or Alaska Native</a:t>
          </a:r>
          <a:r>
            <a:rPr lang="en-US" sz="1000" b="0" i="0">
              <a:effectLst/>
              <a:latin typeface="Arial" panose="020B0604020202020204" pitchFamily="34" charset="0"/>
              <a:ea typeface="+mn-ea"/>
              <a:cs typeface="Arial" panose="020B0604020202020204" pitchFamily="34" charset="0"/>
            </a:rPr>
            <a:t> - A person having origins in any of the original peoples of North </a:t>
          </a:r>
          <a:endParaRPr lang="en-US" sz="1000">
            <a:effectLst/>
            <a:latin typeface="Arial" panose="020B0604020202020204" pitchFamily="34" charset="0"/>
            <a:cs typeface="Arial" panose="020B0604020202020204" pitchFamily="34" charset="0"/>
          </a:endParaRPr>
        </a:p>
        <a:p>
          <a:r>
            <a:rPr lang="en-US" sz="1000" b="0" i="0">
              <a:effectLst/>
              <a:latin typeface="Arial" panose="020B0604020202020204" pitchFamily="34" charset="0"/>
              <a:ea typeface="+mn-ea"/>
              <a:cs typeface="Arial" panose="020B0604020202020204" pitchFamily="34" charset="0"/>
            </a:rPr>
            <a:t>America and maintaining identifiable tribal affiliations through membership and participation or community identification, and not of Hispanic origin.</a:t>
          </a:r>
          <a:endParaRPr lang="en-US" sz="1000">
            <a:effectLst/>
            <a:latin typeface="Arial" panose="020B0604020202020204" pitchFamily="34" charset="0"/>
            <a:cs typeface="Arial" panose="020B0604020202020204" pitchFamily="34" charset="0"/>
          </a:endParaRPr>
        </a:p>
        <a:p>
          <a:endParaRPr lang="en-US" sz="1000" b="1" i="0">
            <a:effectLst/>
            <a:latin typeface="Arial" panose="020B0604020202020204" pitchFamily="34" charset="0"/>
            <a:ea typeface="+mn-ea"/>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Two or More Races</a:t>
          </a:r>
          <a:r>
            <a:rPr lang="en-US" sz="1000" b="0" i="0">
              <a:effectLst/>
              <a:latin typeface="Arial" panose="020B0604020202020204" pitchFamily="34" charset="0"/>
              <a:ea typeface="+mn-ea"/>
              <a:cs typeface="Arial" panose="020B0604020202020204" pitchFamily="34" charset="0"/>
            </a:rPr>
            <a:t> - All persons who identify with more than one of the above four races (White, Black Asian or Pacific Islander, American Indian or Alaska Native. For the purposes of this group, identifying as Hispanic and only one of the listed 4 race groups does NOT qualify.</a:t>
          </a:r>
          <a:endParaRPr lang="en-US" sz="1000" b="1"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8"/>
  <sheetViews>
    <sheetView tabSelected="1" zoomScaleNormal="100" workbookViewId="0">
      <selection activeCell="K13" sqref="K13:P13"/>
    </sheetView>
  </sheetViews>
  <sheetFormatPr defaultColWidth="9.140625" defaultRowHeight="12.75" x14ac:dyDescent="0.2"/>
  <cols>
    <col min="1" max="1" width="36.140625" style="9" customWidth="1"/>
    <col min="2" max="2" width="8.7109375" style="10" customWidth="1"/>
    <col min="3" max="3" width="11.5703125" style="10" customWidth="1"/>
    <col min="4" max="4" width="11.140625" style="9" bestFit="1" customWidth="1"/>
    <col min="5" max="5" width="10.85546875" style="9" customWidth="1"/>
    <col min="6" max="6" width="10.42578125" style="9" customWidth="1"/>
    <col min="7" max="7" width="10.5703125" style="9" bestFit="1" customWidth="1"/>
    <col min="8" max="8" width="9.7109375" style="9" customWidth="1"/>
    <col min="9" max="9" width="10.7109375" style="9" customWidth="1"/>
    <col min="10" max="10" width="9.7109375" style="9" customWidth="1"/>
    <col min="11" max="11" width="11.140625" style="9" bestFit="1" customWidth="1"/>
    <col min="12" max="12" width="10.85546875" style="9" customWidth="1"/>
    <col min="13" max="13" width="11.140625" style="9" bestFit="1" customWidth="1"/>
    <col min="14" max="14" width="10.5703125" style="9" bestFit="1" customWidth="1"/>
    <col min="15" max="15" width="9.7109375" style="9" customWidth="1"/>
    <col min="16" max="16" width="15.28515625" style="9" customWidth="1"/>
    <col min="17" max="16384" width="9.140625" style="9"/>
  </cols>
  <sheetData>
    <row r="1" spans="1:18" ht="76.5" customHeight="1" x14ac:dyDescent="0.2">
      <c r="A1" s="134" t="s">
        <v>0</v>
      </c>
      <c r="B1" s="134"/>
      <c r="C1" s="134"/>
      <c r="D1" s="134"/>
      <c r="E1" s="134"/>
      <c r="F1" s="134"/>
      <c r="G1" s="134"/>
      <c r="H1" s="134"/>
      <c r="I1" s="134"/>
      <c r="J1" s="134"/>
      <c r="K1" s="134"/>
      <c r="L1" s="134"/>
      <c r="M1" s="134"/>
      <c r="N1" s="134"/>
      <c r="O1" s="134"/>
      <c r="P1" s="134"/>
    </row>
    <row r="2" spans="1:18" ht="9.75" customHeight="1" x14ac:dyDescent="0.2">
      <c r="F2" s="37"/>
      <c r="P2" s="106" t="s">
        <v>68</v>
      </c>
    </row>
    <row r="3" spans="1:18" ht="48" customHeight="1" thickBot="1" x14ac:dyDescent="0.35">
      <c r="A3" s="81" t="s">
        <v>1</v>
      </c>
      <c r="B3" s="81"/>
      <c r="C3" s="81"/>
      <c r="D3" s="80"/>
      <c r="E3" s="79"/>
      <c r="F3" s="37"/>
      <c r="J3" s="148" t="s">
        <v>69</v>
      </c>
      <c r="K3" s="148"/>
      <c r="L3" s="148"/>
      <c r="M3" s="148"/>
      <c r="N3" s="148"/>
      <c r="O3" s="38"/>
      <c r="P3" s="38"/>
    </row>
    <row r="4" spans="1:18" ht="13.5" thickBot="1" x14ac:dyDescent="0.25"/>
    <row r="5" spans="1:18" ht="15.75" customHeight="1" thickBot="1" x14ac:dyDescent="0.25">
      <c r="A5" s="107"/>
      <c r="B5" s="108"/>
      <c r="C5" s="135" t="s">
        <v>2</v>
      </c>
      <c r="D5" s="136"/>
      <c r="E5" s="136"/>
      <c r="F5" s="136"/>
      <c r="G5" s="136"/>
      <c r="H5" s="136"/>
      <c r="I5" s="137"/>
      <c r="J5" s="135" t="s">
        <v>3</v>
      </c>
      <c r="K5" s="136"/>
      <c r="L5" s="136"/>
      <c r="M5" s="136"/>
      <c r="N5" s="136"/>
      <c r="O5" s="136"/>
      <c r="P5" s="137"/>
    </row>
    <row r="6" spans="1:18" ht="84.75" customHeight="1" x14ac:dyDescent="0.2">
      <c r="A6" s="109" t="s">
        <v>4</v>
      </c>
      <c r="B6" s="110" t="s">
        <v>5</v>
      </c>
      <c r="C6" s="111" t="s">
        <v>6</v>
      </c>
      <c r="D6" s="112" t="s">
        <v>7</v>
      </c>
      <c r="E6" s="112" t="s">
        <v>8</v>
      </c>
      <c r="F6" s="112" t="s">
        <v>9</v>
      </c>
      <c r="G6" s="112" t="s">
        <v>10</v>
      </c>
      <c r="H6" s="112" t="s">
        <v>11</v>
      </c>
      <c r="I6" s="112" t="s">
        <v>12</v>
      </c>
      <c r="J6" s="111" t="s">
        <v>13</v>
      </c>
      <c r="K6" s="113" t="s">
        <v>7</v>
      </c>
      <c r="L6" s="113" t="s">
        <v>8</v>
      </c>
      <c r="M6" s="113" t="s">
        <v>9</v>
      </c>
      <c r="N6" s="113" t="s">
        <v>10</v>
      </c>
      <c r="O6" s="113" t="s">
        <v>11</v>
      </c>
      <c r="P6" s="114" t="s">
        <v>12</v>
      </c>
      <c r="Q6" s="30"/>
    </row>
    <row r="7" spans="1:18" s="13" customFormat="1" ht="27" customHeight="1" x14ac:dyDescent="0.2">
      <c r="A7" s="115" t="s">
        <v>14</v>
      </c>
      <c r="B7" s="116">
        <f>SUM(J7+C7)</f>
        <v>0</v>
      </c>
      <c r="C7" s="116">
        <f>SUM(D7:I7)</f>
        <v>0</v>
      </c>
      <c r="D7" s="1"/>
      <c r="E7" s="1"/>
      <c r="F7" s="1"/>
      <c r="G7" s="1"/>
      <c r="H7" s="1"/>
      <c r="I7" s="1"/>
      <c r="J7" s="116">
        <f>SUM(K7:P7)</f>
        <v>0</v>
      </c>
      <c r="K7" s="2"/>
      <c r="L7" s="2"/>
      <c r="M7" s="2"/>
      <c r="N7" s="2"/>
      <c r="O7" s="2"/>
      <c r="P7" s="28"/>
    </row>
    <row r="8" spans="1:18" s="15" customFormat="1" ht="27" customHeight="1" x14ac:dyDescent="0.2">
      <c r="A8" s="117" t="s">
        <v>15</v>
      </c>
      <c r="B8" s="116">
        <f>SUM(J8+C8)</f>
        <v>0</v>
      </c>
      <c r="C8" s="116">
        <f>SUM(D8:I8)</f>
        <v>0</v>
      </c>
      <c r="D8" s="1"/>
      <c r="E8" s="1"/>
      <c r="F8" s="1"/>
      <c r="G8" s="1"/>
      <c r="H8" s="1"/>
      <c r="I8" s="1"/>
      <c r="J8" s="116">
        <f>SUM(K8:P8)</f>
        <v>0</v>
      </c>
      <c r="K8" s="2"/>
      <c r="L8" s="2"/>
      <c r="M8" s="2"/>
      <c r="N8" s="2"/>
      <c r="O8" s="2"/>
      <c r="P8" s="28"/>
      <c r="Q8" s="13"/>
    </row>
    <row r="9" spans="1:18" s="16" customFormat="1" ht="27" customHeight="1" thickBot="1" x14ac:dyDescent="0.25">
      <c r="A9" s="118" t="s">
        <v>16</v>
      </c>
      <c r="B9" s="119">
        <f>SUM(B7+B8)</f>
        <v>0</v>
      </c>
      <c r="C9" s="119">
        <f>SUM(C7,C8)</f>
        <v>0</v>
      </c>
      <c r="D9" s="119">
        <f t="shared" ref="D9:I9" si="0">SUM(D7:D8)</f>
        <v>0</v>
      </c>
      <c r="E9" s="119">
        <f t="shared" si="0"/>
        <v>0</v>
      </c>
      <c r="F9" s="119">
        <f t="shared" si="0"/>
        <v>0</v>
      </c>
      <c r="G9" s="119">
        <f t="shared" si="0"/>
        <v>0</v>
      </c>
      <c r="H9" s="119">
        <f t="shared" si="0"/>
        <v>0</v>
      </c>
      <c r="I9" s="119">
        <f t="shared" si="0"/>
        <v>0</v>
      </c>
      <c r="J9" s="119">
        <f t="shared" ref="J9:P9" si="1">SUM(J7,J8)</f>
        <v>0</v>
      </c>
      <c r="K9" s="119">
        <f t="shared" si="1"/>
        <v>0</v>
      </c>
      <c r="L9" s="119">
        <f t="shared" si="1"/>
        <v>0</v>
      </c>
      <c r="M9" s="119">
        <f t="shared" si="1"/>
        <v>0</v>
      </c>
      <c r="N9" s="119">
        <f t="shared" si="1"/>
        <v>0</v>
      </c>
      <c r="O9" s="119">
        <f t="shared" si="1"/>
        <v>0</v>
      </c>
      <c r="P9" s="120">
        <f t="shared" si="1"/>
        <v>0</v>
      </c>
    </row>
    <row r="10" spans="1:18" s="15" customFormat="1" ht="27" customHeight="1" thickTop="1" x14ac:dyDescent="0.2">
      <c r="A10" s="123" t="s">
        <v>17</v>
      </c>
      <c r="B10" s="122">
        <f>SUM(J10,C10)</f>
        <v>0</v>
      </c>
      <c r="C10" s="122">
        <f>SUM(D10:I10)</f>
        <v>0</v>
      </c>
      <c r="D10" s="1"/>
      <c r="E10" s="1"/>
      <c r="F10" s="1"/>
      <c r="G10" s="1"/>
      <c r="H10" s="1"/>
      <c r="I10" s="1"/>
      <c r="J10" s="122">
        <f>SUM(K10:P10)</f>
        <v>0</v>
      </c>
      <c r="K10" s="4"/>
      <c r="L10" s="4"/>
      <c r="M10" s="4"/>
      <c r="N10" s="4"/>
      <c r="O10" s="4"/>
      <c r="P10" s="29"/>
      <c r="Q10" s="13"/>
    </row>
    <row r="11" spans="1:18" s="15" customFormat="1" ht="27" customHeight="1" x14ac:dyDescent="0.2">
      <c r="A11" s="123" t="s">
        <v>18</v>
      </c>
      <c r="B11" s="116">
        <f>SUM(J11+C11)</f>
        <v>0</v>
      </c>
      <c r="C11" s="116">
        <f>SUM(D11:I11)</f>
        <v>0</v>
      </c>
      <c r="D11" s="1"/>
      <c r="E11" s="1"/>
      <c r="F11" s="1"/>
      <c r="G11" s="1"/>
      <c r="H11" s="1"/>
      <c r="I11" s="1"/>
      <c r="J11" s="116">
        <f>SUM(K11:P11)</f>
        <v>0</v>
      </c>
      <c r="K11" s="2"/>
      <c r="L11" s="2"/>
      <c r="M11" s="2"/>
      <c r="N11" s="2"/>
      <c r="O11" s="2"/>
      <c r="P11" s="28"/>
      <c r="Q11" s="13"/>
    </row>
    <row r="12" spans="1:18" s="16" customFormat="1" ht="27" customHeight="1" thickBot="1" x14ac:dyDescent="0.25">
      <c r="A12" s="124" t="s">
        <v>19</v>
      </c>
      <c r="B12" s="121">
        <f>SUM(J12+C12)</f>
        <v>0</v>
      </c>
      <c r="C12" s="121">
        <f t="shared" ref="C12:I12" si="2">SUM(C10:C11)</f>
        <v>0</v>
      </c>
      <c r="D12" s="119">
        <f t="shared" si="2"/>
        <v>0</v>
      </c>
      <c r="E12" s="119">
        <f t="shared" si="2"/>
        <v>0</v>
      </c>
      <c r="F12" s="119">
        <f t="shared" si="2"/>
        <v>0</v>
      </c>
      <c r="G12" s="119">
        <f t="shared" si="2"/>
        <v>0</v>
      </c>
      <c r="H12" s="119">
        <f t="shared" si="2"/>
        <v>0</v>
      </c>
      <c r="I12" s="119">
        <f t="shared" si="2"/>
        <v>0</v>
      </c>
      <c r="J12" s="121">
        <f>SUM(J10,J11)</f>
        <v>0</v>
      </c>
      <c r="K12" s="119">
        <f t="shared" ref="K12:P12" si="3">SUM(K10:K11)</f>
        <v>0</v>
      </c>
      <c r="L12" s="119">
        <f t="shared" si="3"/>
        <v>0</v>
      </c>
      <c r="M12" s="119">
        <f t="shared" si="3"/>
        <v>0</v>
      </c>
      <c r="N12" s="119">
        <f t="shared" si="3"/>
        <v>0</v>
      </c>
      <c r="O12" s="119">
        <f t="shared" si="3"/>
        <v>0</v>
      </c>
      <c r="P12" s="120">
        <f t="shared" si="3"/>
        <v>0</v>
      </c>
    </row>
    <row r="13" spans="1:18" s="15" customFormat="1" ht="27" customHeight="1" thickTop="1" x14ac:dyDescent="0.2">
      <c r="A13" s="117" t="s">
        <v>20</v>
      </c>
      <c r="B13" s="122">
        <f>SUM(J13+C13)</f>
        <v>0</v>
      </c>
      <c r="C13" s="122">
        <f>SUM(D13:I13)</f>
        <v>0</v>
      </c>
      <c r="D13" s="3"/>
      <c r="E13" s="3"/>
      <c r="F13" s="3"/>
      <c r="G13" s="3"/>
      <c r="H13" s="3"/>
      <c r="I13" s="3"/>
      <c r="J13" s="122">
        <f>SUM(K13:P13)</f>
        <v>0</v>
      </c>
      <c r="K13" s="4"/>
      <c r="L13" s="4"/>
      <c r="M13" s="4"/>
      <c r="N13" s="4"/>
      <c r="O13" s="4"/>
      <c r="P13" s="29"/>
      <c r="Q13" s="13"/>
      <c r="R13" s="36"/>
    </row>
    <row r="14" spans="1:18" s="11" customFormat="1" ht="27" customHeight="1" x14ac:dyDescent="0.2">
      <c r="A14" s="125" t="s">
        <v>21</v>
      </c>
      <c r="B14" s="126">
        <f>SUM(B9,B12,B13)</f>
        <v>0</v>
      </c>
      <c r="C14" s="126">
        <f>SUM(D14:I14)</f>
        <v>0</v>
      </c>
      <c r="D14" s="126">
        <f t="shared" ref="D14:J14" si="4">SUM(D9,D12,D13)</f>
        <v>0</v>
      </c>
      <c r="E14" s="126">
        <f t="shared" si="4"/>
        <v>0</v>
      </c>
      <c r="F14" s="126">
        <f t="shared" si="4"/>
        <v>0</v>
      </c>
      <c r="G14" s="126">
        <f t="shared" si="4"/>
        <v>0</v>
      </c>
      <c r="H14" s="126">
        <f t="shared" si="4"/>
        <v>0</v>
      </c>
      <c r="I14" s="126">
        <f t="shared" si="4"/>
        <v>0</v>
      </c>
      <c r="J14" s="126">
        <f t="shared" si="4"/>
        <v>0</v>
      </c>
      <c r="K14" s="126">
        <f t="shared" ref="K14:P14" si="5">SUM(K9,K12,K13)</f>
        <v>0</v>
      </c>
      <c r="L14" s="126">
        <f t="shared" si="5"/>
        <v>0</v>
      </c>
      <c r="M14" s="126">
        <f t="shared" si="5"/>
        <v>0</v>
      </c>
      <c r="N14" s="126">
        <f t="shared" si="5"/>
        <v>0</v>
      </c>
      <c r="O14" s="126">
        <f t="shared" si="5"/>
        <v>0</v>
      </c>
      <c r="P14" s="127">
        <f t="shared" si="5"/>
        <v>0</v>
      </c>
    </row>
    <row r="15" spans="1:18" s="13" customFormat="1" ht="6" customHeight="1" x14ac:dyDescent="0.2">
      <c r="A15" s="39"/>
      <c r="B15" s="40"/>
      <c r="C15" s="40"/>
      <c r="D15" s="41"/>
      <c r="E15" s="41"/>
      <c r="F15" s="41"/>
      <c r="G15" s="41"/>
      <c r="H15" s="41"/>
      <c r="I15" s="41"/>
      <c r="J15" s="41"/>
      <c r="K15" s="41"/>
      <c r="L15" s="41"/>
      <c r="M15" s="41"/>
      <c r="N15" s="41"/>
      <c r="O15" s="41"/>
      <c r="P15" s="41"/>
    </row>
    <row r="16" spans="1:18" s="17" customFormat="1" ht="56.25" customHeight="1" x14ac:dyDescent="0.25">
      <c r="C16" s="138" t="s">
        <v>22</v>
      </c>
      <c r="D16" s="139"/>
      <c r="E16" s="18"/>
      <c r="F16" s="154" t="s">
        <v>23</v>
      </c>
      <c r="G16" s="155"/>
      <c r="H16" s="82"/>
      <c r="I16" s="156" t="s">
        <v>24</v>
      </c>
      <c r="J16" s="157"/>
      <c r="K16" s="18"/>
      <c r="L16" s="149" t="s">
        <v>25</v>
      </c>
      <c r="M16" s="150"/>
      <c r="N16" s="18"/>
      <c r="O16" s="18"/>
      <c r="P16" s="18"/>
      <c r="Q16" s="18"/>
    </row>
    <row r="17" spans="1:18" s="13" customFormat="1" ht="13.5" customHeight="1" x14ac:dyDescent="0.2">
      <c r="C17" s="128" t="s">
        <v>26</v>
      </c>
      <c r="D17" s="83" t="e">
        <f>C7/B7</f>
        <v>#DIV/0!</v>
      </c>
      <c r="E17" s="22"/>
      <c r="F17" s="128" t="s">
        <v>26</v>
      </c>
      <c r="G17" s="83" t="e">
        <f>C9/B9</f>
        <v>#DIV/0!</v>
      </c>
      <c r="H17" s="84"/>
      <c r="I17" s="128" t="s">
        <v>26</v>
      </c>
      <c r="J17" s="83" t="e">
        <f>C12/B12</f>
        <v>#DIV/0!</v>
      </c>
      <c r="K17" s="22"/>
      <c r="L17" s="128" t="s">
        <v>26</v>
      </c>
      <c r="M17" s="83" t="e">
        <f>C14/B14</f>
        <v>#DIV/0!</v>
      </c>
      <c r="N17" s="22"/>
      <c r="O17" s="22"/>
      <c r="P17" s="22"/>
      <c r="Q17" s="22"/>
      <c r="R17" s="31"/>
    </row>
    <row r="18" spans="1:18" s="12" customFormat="1" ht="13.5" customHeight="1" x14ac:dyDescent="0.2">
      <c r="C18" s="129" t="s">
        <v>27</v>
      </c>
      <c r="D18" s="83" t="e">
        <f>J7/B7</f>
        <v>#DIV/0!</v>
      </c>
      <c r="E18" s="22"/>
      <c r="F18" s="129" t="s">
        <v>27</v>
      </c>
      <c r="G18" s="83" t="e">
        <f>J9/B9</f>
        <v>#DIV/0!</v>
      </c>
      <c r="H18" s="24"/>
      <c r="I18" s="129" t="s">
        <v>27</v>
      </c>
      <c r="J18" s="83" t="e">
        <f>J12/B12</f>
        <v>#DIV/0!</v>
      </c>
      <c r="K18" s="22"/>
      <c r="L18" s="129" t="s">
        <v>27</v>
      </c>
      <c r="M18" s="83" t="e">
        <f>J14/B14</f>
        <v>#DIV/0!</v>
      </c>
      <c r="N18" s="22"/>
      <c r="O18" s="22"/>
      <c r="P18" s="22"/>
      <c r="Q18" s="22"/>
    </row>
    <row r="19" spans="1:18" s="22" customFormat="1" ht="13.5" customHeight="1" x14ac:dyDescent="0.2">
      <c r="C19" s="130" t="s">
        <v>28</v>
      </c>
      <c r="D19" s="83" t="e">
        <f>SUM(D17:D18)</f>
        <v>#DIV/0!</v>
      </c>
      <c r="F19" s="130" t="s">
        <v>28</v>
      </c>
      <c r="G19" s="83" t="e">
        <f>SUM(G17:G18)</f>
        <v>#DIV/0!</v>
      </c>
      <c r="H19" s="84"/>
      <c r="I19" s="130" t="s">
        <v>28</v>
      </c>
      <c r="J19" s="83" t="e">
        <f>J17+J18</f>
        <v>#DIV/0!</v>
      </c>
      <c r="K19" s="21"/>
      <c r="L19" s="130" t="s">
        <v>28</v>
      </c>
      <c r="M19" s="83" t="e">
        <f>SUM(M17:M18)</f>
        <v>#DIV/0!</v>
      </c>
      <c r="N19" s="21"/>
      <c r="O19" s="21"/>
    </row>
    <row r="20" spans="1:18" s="24" customFormat="1" ht="13.5" customHeight="1" x14ac:dyDescent="0.2">
      <c r="C20" s="42"/>
      <c r="D20" s="85"/>
      <c r="E20" s="22"/>
      <c r="F20" s="42"/>
      <c r="G20" s="85"/>
      <c r="H20" s="84"/>
      <c r="I20" s="42"/>
      <c r="J20" s="85"/>
      <c r="K20" s="43"/>
      <c r="L20" s="42"/>
      <c r="M20" s="85"/>
      <c r="N20" s="43"/>
      <c r="O20" s="22"/>
      <c r="P20" s="22"/>
      <c r="Q20" s="22"/>
    </row>
    <row r="21" spans="1:18" s="24" customFormat="1" ht="13.5" customHeight="1" x14ac:dyDescent="0.2">
      <c r="C21" s="128" t="s">
        <v>29</v>
      </c>
      <c r="D21" s="83" t="e">
        <f>(D7+K7)/B7</f>
        <v>#DIV/0!</v>
      </c>
      <c r="E21" s="44"/>
      <c r="F21" s="128" t="s">
        <v>29</v>
      </c>
      <c r="G21" s="83" t="e">
        <f>(D9+K9)/B9</f>
        <v>#DIV/0!</v>
      </c>
      <c r="H21" s="86"/>
      <c r="I21" s="128" t="s">
        <v>29</v>
      </c>
      <c r="J21" s="83" t="e">
        <f>(D12+K12)/B12</f>
        <v>#DIV/0!</v>
      </c>
      <c r="K21" s="45"/>
      <c r="L21" s="128" t="s">
        <v>29</v>
      </c>
      <c r="M21" s="83" t="e">
        <f>(D14+K14)/B14</f>
        <v>#DIV/0!</v>
      </c>
      <c r="N21" s="43"/>
      <c r="O21" s="22"/>
      <c r="P21" s="22"/>
      <c r="Q21" s="22"/>
    </row>
    <row r="22" spans="1:18" s="24" customFormat="1" ht="13.5" customHeight="1" x14ac:dyDescent="0.2">
      <c r="C22" s="128" t="s">
        <v>30</v>
      </c>
      <c r="D22" s="83" t="e">
        <f>(E7+L7)/B7</f>
        <v>#DIV/0!</v>
      </c>
      <c r="E22" s="44"/>
      <c r="F22" s="128" t="s">
        <v>30</v>
      </c>
      <c r="G22" s="83" t="e">
        <f>(E9+L9)/B9</f>
        <v>#DIV/0!</v>
      </c>
      <c r="H22" s="86"/>
      <c r="I22" s="128" t="s">
        <v>30</v>
      </c>
      <c r="J22" s="83" t="e">
        <f>(E12+L12)/B12</f>
        <v>#DIV/0!</v>
      </c>
      <c r="K22" s="45"/>
      <c r="L22" s="128" t="s">
        <v>30</v>
      </c>
      <c r="M22" s="83" t="e">
        <f>(E14+L14)/B14</f>
        <v>#DIV/0!</v>
      </c>
      <c r="N22" s="43"/>
      <c r="O22" s="22"/>
      <c r="P22" s="22"/>
      <c r="Q22" s="22"/>
    </row>
    <row r="23" spans="1:18" s="22" customFormat="1" ht="13.5" customHeight="1" x14ac:dyDescent="0.2">
      <c r="C23" s="128" t="s">
        <v>9</v>
      </c>
      <c r="D23" s="83" t="e">
        <f>(F7+M7)/B7</f>
        <v>#DIV/0!</v>
      </c>
      <c r="E23" s="44"/>
      <c r="F23" s="128" t="s">
        <v>9</v>
      </c>
      <c r="G23" s="83" t="e">
        <f>(F9+M9)/B9</f>
        <v>#DIV/0!</v>
      </c>
      <c r="H23" s="46"/>
      <c r="I23" s="128" t="s">
        <v>9</v>
      </c>
      <c r="J23" s="83" t="e">
        <f>(F12+M12)/B12</f>
        <v>#DIV/0!</v>
      </c>
      <c r="K23" s="45"/>
      <c r="L23" s="128" t="s">
        <v>9</v>
      </c>
      <c r="M23" s="83" t="e">
        <f>(F14+M14)/B14</f>
        <v>#DIV/0!</v>
      </c>
      <c r="N23" s="43"/>
    </row>
    <row r="24" spans="1:18" s="22" customFormat="1" ht="13.5" customHeight="1" x14ac:dyDescent="0.2">
      <c r="C24" s="128" t="s">
        <v>31</v>
      </c>
      <c r="D24" s="83" t="e">
        <f>(G7+N7)/B7</f>
        <v>#DIV/0!</v>
      </c>
      <c r="E24" s="44"/>
      <c r="F24" s="128" t="s">
        <v>31</v>
      </c>
      <c r="G24" s="83" t="e">
        <f>(G9+N9)/B9</f>
        <v>#DIV/0!</v>
      </c>
      <c r="H24" s="86"/>
      <c r="I24" s="128" t="s">
        <v>31</v>
      </c>
      <c r="J24" s="83" t="e">
        <f>(G12+N12)/B12</f>
        <v>#DIV/0!</v>
      </c>
      <c r="K24" s="45"/>
      <c r="L24" s="128" t="s">
        <v>31</v>
      </c>
      <c r="M24" s="83" t="e">
        <f>(G14+N14)/B14</f>
        <v>#DIV/0!</v>
      </c>
      <c r="N24" s="43"/>
    </row>
    <row r="25" spans="1:18" s="22" customFormat="1" ht="14.25" customHeight="1" x14ac:dyDescent="0.2">
      <c r="C25" s="131" t="s">
        <v>32</v>
      </c>
      <c r="D25" s="83" t="e">
        <f>(H7+O7)/B7</f>
        <v>#DIV/0!</v>
      </c>
      <c r="E25" s="44"/>
      <c r="F25" s="131" t="s">
        <v>32</v>
      </c>
      <c r="G25" s="83" t="e">
        <f>(H9+O9)/B9</f>
        <v>#DIV/0!</v>
      </c>
      <c r="H25" s="86"/>
      <c r="I25" s="131" t="s">
        <v>32</v>
      </c>
      <c r="J25" s="83" t="e">
        <f>(H12+O12)/B12</f>
        <v>#DIV/0!</v>
      </c>
      <c r="K25" s="45"/>
      <c r="L25" s="131" t="s">
        <v>32</v>
      </c>
      <c r="M25" s="83" t="e">
        <f>(H14+O14)/B14</f>
        <v>#DIV/0!</v>
      </c>
      <c r="N25" s="43"/>
    </row>
    <row r="26" spans="1:18" s="22" customFormat="1" ht="13.5" customHeight="1" x14ac:dyDescent="0.2">
      <c r="C26" s="131" t="s">
        <v>33</v>
      </c>
      <c r="D26" s="83" t="e">
        <f>(I7+P7)/B7</f>
        <v>#DIV/0!</v>
      </c>
      <c r="E26" s="44"/>
      <c r="F26" s="131" t="s">
        <v>33</v>
      </c>
      <c r="G26" s="87" t="e">
        <f>(I9+P9)/B9</f>
        <v>#DIV/0!</v>
      </c>
      <c r="H26" s="88"/>
      <c r="I26" s="131" t="s">
        <v>33</v>
      </c>
      <c r="J26" s="87" t="e">
        <f>(I12+P12)/B12</f>
        <v>#DIV/0!</v>
      </c>
      <c r="K26" s="45"/>
      <c r="L26" s="131" t="s">
        <v>33</v>
      </c>
      <c r="M26" s="83" t="e">
        <f>(I14+P14)/B14</f>
        <v>#DIV/0!</v>
      </c>
      <c r="N26" s="43"/>
    </row>
    <row r="27" spans="1:18" s="22" customFormat="1" ht="13.5" customHeight="1" thickBot="1" x14ac:dyDescent="0.25">
      <c r="C27" s="130" t="s">
        <v>28</v>
      </c>
      <c r="D27" s="83" t="e">
        <f>SUM(D21:D26)</f>
        <v>#DIV/0!</v>
      </c>
      <c r="E27" s="47"/>
      <c r="F27" s="132" t="s">
        <v>28</v>
      </c>
      <c r="G27" s="89" t="e">
        <f>SUM(G21:G26)</f>
        <v>#DIV/0!</v>
      </c>
      <c r="H27" s="47"/>
      <c r="I27" s="130" t="s">
        <v>28</v>
      </c>
      <c r="J27" s="83" t="e">
        <f>SUM(J21:J26)</f>
        <v>#DIV/0!</v>
      </c>
      <c r="K27" s="47"/>
      <c r="L27" s="130" t="s">
        <v>28</v>
      </c>
      <c r="M27" s="83" t="e">
        <f>SUM(M21:M26)</f>
        <v>#DIV/0!</v>
      </c>
      <c r="N27" s="21"/>
      <c r="O27" s="21"/>
      <c r="P27" s="21"/>
      <c r="Q27" s="21"/>
    </row>
    <row r="28" spans="1:18" s="22" customFormat="1" ht="13.5" customHeight="1" x14ac:dyDescent="0.2">
      <c r="C28" s="46"/>
      <c r="D28" s="90"/>
      <c r="E28" s="47"/>
      <c r="F28" s="46"/>
      <c r="G28" s="90"/>
      <c r="H28" s="47"/>
      <c r="I28" s="46"/>
      <c r="J28" s="90"/>
      <c r="K28" s="47"/>
      <c r="L28" s="46"/>
      <c r="M28" s="91"/>
      <c r="N28" s="21"/>
      <c r="O28" s="21"/>
      <c r="P28" s="21"/>
      <c r="Q28" s="21"/>
    </row>
    <row r="29" spans="1:18" s="22" customFormat="1" ht="24" customHeight="1" x14ac:dyDescent="0.2">
      <c r="C29" s="46"/>
      <c r="D29" s="90"/>
      <c r="E29" s="47"/>
      <c r="F29" s="90"/>
      <c r="G29" s="90"/>
      <c r="H29" s="47"/>
      <c r="I29" s="48"/>
      <c r="J29" s="90"/>
      <c r="K29" s="47"/>
      <c r="L29" s="48"/>
      <c r="M29" s="90"/>
      <c r="N29" s="21"/>
      <c r="O29" s="21"/>
      <c r="P29" s="21"/>
      <c r="Q29" s="21"/>
    </row>
    <row r="30" spans="1:18" s="14" customFormat="1" ht="13.5" customHeight="1" x14ac:dyDescent="0.2">
      <c r="B30" s="10"/>
      <c r="C30" s="10"/>
      <c r="D30" s="9"/>
      <c r="E30" s="49"/>
      <c r="F30" s="9"/>
      <c r="G30" s="9"/>
      <c r="H30" s="9"/>
      <c r="I30" s="49"/>
      <c r="J30" s="49"/>
      <c r="K30" s="49"/>
      <c r="L30" s="49"/>
      <c r="M30" s="49"/>
      <c r="N30" s="9"/>
      <c r="O30" s="9"/>
    </row>
    <row r="31" spans="1:18" ht="13.5" thickBot="1" x14ac:dyDescent="0.25"/>
    <row r="32" spans="1:18" ht="30" customHeight="1" x14ac:dyDescent="0.45">
      <c r="A32" s="151" t="s">
        <v>34</v>
      </c>
      <c r="B32" s="152"/>
      <c r="C32" s="152"/>
      <c r="D32" s="152"/>
      <c r="E32" s="152"/>
      <c r="F32" s="152"/>
      <c r="G32" s="152"/>
      <c r="H32" s="152"/>
      <c r="I32" s="152"/>
      <c r="J32" s="152"/>
      <c r="K32" s="152"/>
      <c r="L32" s="152"/>
      <c r="M32" s="152"/>
      <c r="N32" s="152"/>
      <c r="O32" s="152"/>
      <c r="P32" s="153"/>
    </row>
    <row r="33" spans="1:18" ht="30.75" customHeight="1" x14ac:dyDescent="0.2">
      <c r="A33" s="140" t="s">
        <v>35</v>
      </c>
      <c r="B33" s="141"/>
      <c r="C33" s="141"/>
      <c r="D33" s="141"/>
      <c r="E33" s="141"/>
      <c r="F33" s="141"/>
      <c r="G33" s="141"/>
      <c r="H33" s="141"/>
      <c r="I33" s="141"/>
      <c r="J33" s="141"/>
      <c r="K33" s="141"/>
      <c r="L33" s="141"/>
      <c r="M33" s="141"/>
      <c r="N33" s="141"/>
      <c r="O33" s="141"/>
      <c r="P33" s="142"/>
    </row>
    <row r="34" spans="1:18" x14ac:dyDescent="0.2">
      <c r="A34" s="50"/>
      <c r="B34" s="37"/>
      <c r="C34" s="37"/>
      <c r="D34" s="37"/>
      <c r="E34" s="37"/>
      <c r="F34" s="37"/>
      <c r="G34" s="37"/>
      <c r="H34" s="37"/>
      <c r="I34" s="37"/>
      <c r="J34" s="37"/>
      <c r="K34" s="37"/>
      <c r="P34" s="51"/>
    </row>
    <row r="35" spans="1:18" x14ac:dyDescent="0.2">
      <c r="A35" s="52"/>
      <c r="P35" s="51"/>
    </row>
    <row r="36" spans="1:18" ht="45" customHeight="1" x14ac:dyDescent="0.2">
      <c r="A36" s="143" t="s">
        <v>36</v>
      </c>
      <c r="B36" s="144"/>
      <c r="C36" s="144"/>
      <c r="D36" s="145"/>
      <c r="E36" s="146" t="s">
        <v>37</v>
      </c>
      <c r="F36" s="144"/>
      <c r="G36" s="145"/>
      <c r="H36" s="146" t="s">
        <v>38</v>
      </c>
      <c r="I36" s="144"/>
      <c r="J36" s="144"/>
      <c r="K36" s="144"/>
      <c r="L36" s="145"/>
      <c r="M36" s="146" t="s">
        <v>39</v>
      </c>
      <c r="N36" s="144"/>
      <c r="O36" s="144"/>
      <c r="P36" s="147"/>
      <c r="Q36" s="20"/>
      <c r="R36" s="20"/>
    </row>
    <row r="38" spans="1:18" ht="14.25" x14ac:dyDescent="0.2">
      <c r="A38" s="133" t="s">
        <v>40</v>
      </c>
    </row>
  </sheetData>
  <sheetProtection algorithmName="SHA-512" hashValue="95KSrybzqo2AkrZlrVMrTSD2XYh2hki7R+90gHG6dN61IJDUJYRnApkp1uqrLnxwTIa32XcYsOfvJTA3Eof5Kg==" saltValue="QDk89XeRV40vedbFJ2gfWQ==" spinCount="100000" sheet="1" objects="1" scenarios="1" selectLockedCells="1"/>
  <mergeCells count="14">
    <mergeCell ref="A1:P1"/>
    <mergeCell ref="C5:I5"/>
    <mergeCell ref="C16:D16"/>
    <mergeCell ref="A33:P33"/>
    <mergeCell ref="A36:D36"/>
    <mergeCell ref="M36:P36"/>
    <mergeCell ref="J5:P5"/>
    <mergeCell ref="J3:N3"/>
    <mergeCell ref="L16:M16"/>
    <mergeCell ref="A32:P32"/>
    <mergeCell ref="H36:L36"/>
    <mergeCell ref="E36:G36"/>
    <mergeCell ref="F16:G16"/>
    <mergeCell ref="I16:J16"/>
  </mergeCells>
  <phoneticPr fontId="5" type="noConversion"/>
  <printOptions horizontalCentered="1"/>
  <pageMargins left="0.25" right="0.25" top="0.25" bottom="0.25" header="0.5" footer="0.5"/>
  <pageSetup scale="68" orientation="landscape" horizontalDpi="300" verticalDpi="300" r:id="rId1"/>
  <headerFooter alignWithMargins="0"/>
  <colBreaks count="1" manualBreakCount="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3"/>
  <sheetViews>
    <sheetView zoomScaleNormal="100" workbookViewId="0">
      <selection activeCell="K13" sqref="K13:P13"/>
    </sheetView>
  </sheetViews>
  <sheetFormatPr defaultColWidth="9.140625" defaultRowHeight="12.75" x14ac:dyDescent="0.2"/>
  <cols>
    <col min="1" max="1" width="36.140625" style="9" customWidth="1"/>
    <col min="2" max="2" width="8.7109375" style="10" customWidth="1"/>
    <col min="3" max="3" width="11.5703125" style="10" customWidth="1"/>
    <col min="4" max="4" width="11.140625" style="9" bestFit="1" customWidth="1"/>
    <col min="5" max="5" width="10.85546875" style="9" customWidth="1"/>
    <col min="6" max="6" width="10.42578125" style="9" customWidth="1"/>
    <col min="7" max="7" width="10.5703125" style="9" bestFit="1" customWidth="1"/>
    <col min="8" max="8" width="9.7109375" style="9" customWidth="1"/>
    <col min="9" max="9" width="10.7109375" style="9" customWidth="1"/>
    <col min="10" max="10" width="9.7109375" style="9" customWidth="1"/>
    <col min="11" max="11" width="11.140625" style="9" bestFit="1" customWidth="1"/>
    <col min="12" max="12" width="10.85546875" style="9" customWidth="1"/>
    <col min="13" max="13" width="11.140625" style="9" bestFit="1" customWidth="1"/>
    <col min="14" max="14" width="10.5703125" style="9" bestFit="1" customWidth="1"/>
    <col min="15" max="15" width="9.7109375" style="9" customWidth="1"/>
    <col min="16" max="16" width="15.28515625" style="9" customWidth="1"/>
    <col min="17" max="16384" width="9.140625" style="9"/>
  </cols>
  <sheetData>
    <row r="1" spans="1:18" ht="76.5" customHeight="1" x14ac:dyDescent="0.2">
      <c r="A1" s="134" t="s">
        <v>0</v>
      </c>
      <c r="B1" s="173"/>
      <c r="C1" s="173"/>
      <c r="D1" s="173"/>
      <c r="E1" s="173"/>
      <c r="F1" s="173"/>
      <c r="G1" s="173"/>
      <c r="H1" s="173"/>
      <c r="I1" s="173"/>
      <c r="J1" s="173"/>
      <c r="K1" s="173"/>
      <c r="L1" s="173"/>
      <c r="M1" s="173"/>
      <c r="N1" s="173"/>
      <c r="O1" s="173"/>
      <c r="P1" s="173"/>
    </row>
    <row r="2" spans="1:18" ht="9.75" customHeight="1" x14ac:dyDescent="0.2">
      <c r="F2" s="37"/>
      <c r="P2" s="106" t="str">
        <f>'2024'!P2</f>
        <v>Rev. 04/01/2025</v>
      </c>
    </row>
    <row r="3" spans="1:18" ht="48" customHeight="1" thickBot="1" x14ac:dyDescent="0.35">
      <c r="A3" s="81" t="str">
        <f>'2024'!A3</f>
        <v>Company Name:</v>
      </c>
      <c r="B3" s="81"/>
      <c r="C3" s="81"/>
      <c r="D3" s="80"/>
      <c r="E3" s="79"/>
      <c r="F3" s="37"/>
      <c r="J3" s="148" t="s">
        <v>70</v>
      </c>
      <c r="K3" s="148"/>
      <c r="L3" s="148"/>
      <c r="M3" s="148"/>
      <c r="N3" s="148"/>
      <c r="O3" s="38"/>
      <c r="P3" s="38"/>
    </row>
    <row r="4" spans="1:18" ht="13.5" thickBot="1" x14ac:dyDescent="0.25"/>
    <row r="5" spans="1:18" ht="15.75" customHeight="1" thickBot="1" x14ac:dyDescent="0.25">
      <c r="A5" s="107"/>
      <c r="B5" s="108"/>
      <c r="C5" s="135" t="s">
        <v>2</v>
      </c>
      <c r="D5" s="136"/>
      <c r="E5" s="136"/>
      <c r="F5" s="136"/>
      <c r="G5" s="136"/>
      <c r="H5" s="136"/>
      <c r="I5" s="137"/>
      <c r="J5" s="135" t="s">
        <v>3</v>
      </c>
      <c r="K5" s="136"/>
      <c r="L5" s="136"/>
      <c r="M5" s="136"/>
      <c r="N5" s="136"/>
      <c r="O5" s="136"/>
      <c r="P5" s="137"/>
    </row>
    <row r="6" spans="1:18" ht="84.75" customHeight="1" x14ac:dyDescent="0.2">
      <c r="A6" s="109" t="s">
        <v>4</v>
      </c>
      <c r="B6" s="110" t="s">
        <v>5</v>
      </c>
      <c r="C6" s="111" t="s">
        <v>6</v>
      </c>
      <c r="D6" s="112" t="s">
        <v>7</v>
      </c>
      <c r="E6" s="112" t="s">
        <v>8</v>
      </c>
      <c r="F6" s="112" t="s">
        <v>9</v>
      </c>
      <c r="G6" s="112" t="s">
        <v>10</v>
      </c>
      <c r="H6" s="112" t="s">
        <v>11</v>
      </c>
      <c r="I6" s="112" t="s">
        <v>12</v>
      </c>
      <c r="J6" s="111" t="s">
        <v>13</v>
      </c>
      <c r="K6" s="113" t="s">
        <v>7</v>
      </c>
      <c r="L6" s="113" t="s">
        <v>8</v>
      </c>
      <c r="M6" s="113" t="s">
        <v>9</v>
      </c>
      <c r="N6" s="113" t="s">
        <v>10</v>
      </c>
      <c r="O6" s="113" t="s">
        <v>11</v>
      </c>
      <c r="P6" s="114" t="s">
        <v>12</v>
      </c>
      <c r="Q6" s="30"/>
    </row>
    <row r="7" spans="1:18" s="13" customFormat="1" ht="27" customHeight="1" x14ac:dyDescent="0.2">
      <c r="A7" s="115" t="s">
        <v>14</v>
      </c>
      <c r="B7" s="116">
        <f>SUM(J7+C7)</f>
        <v>0</v>
      </c>
      <c r="C7" s="116">
        <f>SUM(D7:I7)</f>
        <v>0</v>
      </c>
      <c r="D7" s="1"/>
      <c r="E7" s="1"/>
      <c r="F7" s="1"/>
      <c r="G7" s="1"/>
      <c r="H7" s="1"/>
      <c r="I7" s="1"/>
      <c r="J7" s="116">
        <f>SUM(K7:P7)</f>
        <v>0</v>
      </c>
      <c r="K7" s="2"/>
      <c r="L7" s="2"/>
      <c r="M7" s="2"/>
      <c r="N7" s="2"/>
      <c r="O7" s="2"/>
      <c r="P7" s="28"/>
    </row>
    <row r="8" spans="1:18" s="15" customFormat="1" ht="27" customHeight="1" x14ac:dyDescent="0.2">
      <c r="A8" s="117" t="s">
        <v>15</v>
      </c>
      <c r="B8" s="116">
        <f>SUM(J8+C8)</f>
        <v>0</v>
      </c>
      <c r="C8" s="116">
        <f>SUM(D8:I8)</f>
        <v>0</v>
      </c>
      <c r="D8" s="1"/>
      <c r="E8" s="1"/>
      <c r="F8" s="1"/>
      <c r="G8" s="1"/>
      <c r="H8" s="1"/>
      <c r="I8" s="1"/>
      <c r="J8" s="116">
        <f>SUM(K8:P8)</f>
        <v>0</v>
      </c>
      <c r="K8" s="2"/>
      <c r="L8" s="2"/>
      <c r="M8" s="2"/>
      <c r="N8" s="2"/>
      <c r="O8" s="2"/>
      <c r="P8" s="28"/>
      <c r="Q8" s="13"/>
    </row>
    <row r="9" spans="1:18" s="16" customFormat="1" ht="27" customHeight="1" thickBot="1" x14ac:dyDescent="0.25">
      <c r="A9" s="118" t="s">
        <v>16</v>
      </c>
      <c r="B9" s="119">
        <f>SUM(B7+B8)</f>
        <v>0</v>
      </c>
      <c r="C9" s="119">
        <f>SUM(C7,C8)</f>
        <v>0</v>
      </c>
      <c r="D9" s="119">
        <f t="shared" ref="D9:I9" si="0">SUM(D7:D8)</f>
        <v>0</v>
      </c>
      <c r="E9" s="119">
        <f t="shared" si="0"/>
        <v>0</v>
      </c>
      <c r="F9" s="119">
        <f t="shared" si="0"/>
        <v>0</v>
      </c>
      <c r="G9" s="119">
        <f t="shared" si="0"/>
        <v>0</v>
      </c>
      <c r="H9" s="119">
        <f t="shared" si="0"/>
        <v>0</v>
      </c>
      <c r="I9" s="119">
        <f t="shared" si="0"/>
        <v>0</v>
      </c>
      <c r="J9" s="119">
        <f t="shared" ref="J9:P9" si="1">SUM(J7,J8)</f>
        <v>0</v>
      </c>
      <c r="K9" s="119">
        <f t="shared" si="1"/>
        <v>0</v>
      </c>
      <c r="L9" s="119">
        <f t="shared" si="1"/>
        <v>0</v>
      </c>
      <c r="M9" s="119">
        <f t="shared" si="1"/>
        <v>0</v>
      </c>
      <c r="N9" s="119">
        <f t="shared" si="1"/>
        <v>0</v>
      </c>
      <c r="O9" s="119">
        <f t="shared" si="1"/>
        <v>0</v>
      </c>
      <c r="P9" s="120">
        <f t="shared" si="1"/>
        <v>0</v>
      </c>
    </row>
    <row r="10" spans="1:18" s="15" customFormat="1" ht="27" customHeight="1" thickTop="1" x14ac:dyDescent="0.2">
      <c r="A10" s="123" t="s">
        <v>17</v>
      </c>
      <c r="B10" s="122">
        <f>SUM(J10,C10)</f>
        <v>0</v>
      </c>
      <c r="C10" s="122">
        <f>SUM(D10:I10)</f>
        <v>0</v>
      </c>
      <c r="D10" s="3"/>
      <c r="E10" s="3"/>
      <c r="F10" s="3"/>
      <c r="G10" s="3"/>
      <c r="H10" s="3"/>
      <c r="I10" s="3"/>
      <c r="J10" s="122">
        <f>SUM(K10:P10)</f>
        <v>0</v>
      </c>
      <c r="K10" s="4"/>
      <c r="L10" s="4"/>
      <c r="M10" s="4"/>
      <c r="N10" s="4"/>
      <c r="O10" s="4"/>
      <c r="P10" s="29"/>
      <c r="Q10" s="13"/>
    </row>
    <row r="11" spans="1:18" s="15" customFormat="1" ht="27" customHeight="1" x14ac:dyDescent="0.2">
      <c r="A11" s="123" t="s">
        <v>18</v>
      </c>
      <c r="B11" s="116">
        <f>SUM(J11+C11)</f>
        <v>0</v>
      </c>
      <c r="C11" s="116">
        <f>SUM(D11:I11)</f>
        <v>0</v>
      </c>
      <c r="D11" s="1"/>
      <c r="E11" s="1"/>
      <c r="F11" s="1"/>
      <c r="G11" s="1"/>
      <c r="H11" s="1"/>
      <c r="I11" s="1"/>
      <c r="J11" s="116">
        <f>SUM(K11:P11)</f>
        <v>0</v>
      </c>
      <c r="K11" s="2"/>
      <c r="L11" s="2"/>
      <c r="M11" s="2"/>
      <c r="N11" s="2"/>
      <c r="O11" s="2"/>
      <c r="P11" s="28"/>
      <c r="Q11" s="13"/>
    </row>
    <row r="12" spans="1:18" s="16" customFormat="1" ht="27" customHeight="1" thickBot="1" x14ac:dyDescent="0.25">
      <c r="A12" s="124" t="s">
        <v>19</v>
      </c>
      <c r="B12" s="121">
        <f>SUM(J12+C12)</f>
        <v>0</v>
      </c>
      <c r="C12" s="121">
        <f t="shared" ref="C12:I12" si="2">SUM(C10:C11)</f>
        <v>0</v>
      </c>
      <c r="D12" s="119">
        <f t="shared" si="2"/>
        <v>0</v>
      </c>
      <c r="E12" s="119">
        <f t="shared" si="2"/>
        <v>0</v>
      </c>
      <c r="F12" s="119">
        <f t="shared" si="2"/>
        <v>0</v>
      </c>
      <c r="G12" s="119">
        <f t="shared" si="2"/>
        <v>0</v>
      </c>
      <c r="H12" s="119">
        <f t="shared" si="2"/>
        <v>0</v>
      </c>
      <c r="I12" s="119">
        <f t="shared" si="2"/>
        <v>0</v>
      </c>
      <c r="J12" s="121">
        <f>SUM(J10,J11)</f>
        <v>0</v>
      </c>
      <c r="K12" s="119">
        <f t="shared" ref="K12:P12" si="3">SUM(K10:K11)</f>
        <v>0</v>
      </c>
      <c r="L12" s="119">
        <f t="shared" si="3"/>
        <v>0</v>
      </c>
      <c r="M12" s="119">
        <f t="shared" si="3"/>
        <v>0</v>
      </c>
      <c r="N12" s="119">
        <f t="shared" si="3"/>
        <v>0</v>
      </c>
      <c r="O12" s="119">
        <f t="shared" si="3"/>
        <v>0</v>
      </c>
      <c r="P12" s="120">
        <f t="shared" si="3"/>
        <v>0</v>
      </c>
    </row>
    <row r="13" spans="1:18" s="15" customFormat="1" ht="27" customHeight="1" thickTop="1" x14ac:dyDescent="0.2">
      <c r="A13" s="117" t="s">
        <v>20</v>
      </c>
      <c r="B13" s="122">
        <f>SUM(J13+C13)</f>
        <v>0</v>
      </c>
      <c r="C13" s="122">
        <f>SUM(D13:I13)</f>
        <v>0</v>
      </c>
      <c r="D13" s="3"/>
      <c r="E13" s="3"/>
      <c r="F13" s="3"/>
      <c r="G13" s="3"/>
      <c r="H13" s="3"/>
      <c r="I13" s="3"/>
      <c r="J13" s="122">
        <f>SUM(K13:P13)</f>
        <v>0</v>
      </c>
      <c r="K13" s="4"/>
      <c r="L13" s="4"/>
      <c r="M13" s="4"/>
      <c r="N13" s="4"/>
      <c r="O13" s="4"/>
      <c r="P13" s="29"/>
      <c r="Q13" s="13"/>
      <c r="R13" s="36"/>
    </row>
    <row r="14" spans="1:18" s="11" customFormat="1" ht="27" customHeight="1" x14ac:dyDescent="0.2">
      <c r="A14" s="125" t="s">
        <v>21</v>
      </c>
      <c r="B14" s="126">
        <f>SUM(B9,B12,B13)</f>
        <v>0</v>
      </c>
      <c r="C14" s="126">
        <f>SUM(D14:I14)</f>
        <v>0</v>
      </c>
      <c r="D14" s="126">
        <f t="shared" ref="D14:J14" si="4">SUM(D9,D12,D13)</f>
        <v>0</v>
      </c>
      <c r="E14" s="126">
        <f t="shared" si="4"/>
        <v>0</v>
      </c>
      <c r="F14" s="126">
        <f t="shared" si="4"/>
        <v>0</v>
      </c>
      <c r="G14" s="126">
        <f t="shared" si="4"/>
        <v>0</v>
      </c>
      <c r="H14" s="126">
        <f t="shared" si="4"/>
        <v>0</v>
      </c>
      <c r="I14" s="126">
        <f t="shared" si="4"/>
        <v>0</v>
      </c>
      <c r="J14" s="126">
        <f t="shared" si="4"/>
        <v>0</v>
      </c>
      <c r="K14" s="126">
        <f t="shared" ref="K14:P14" si="5">SUM(K9,K12,K13)</f>
        <v>0</v>
      </c>
      <c r="L14" s="126">
        <f t="shared" si="5"/>
        <v>0</v>
      </c>
      <c r="M14" s="126">
        <f t="shared" si="5"/>
        <v>0</v>
      </c>
      <c r="N14" s="126">
        <f t="shared" si="5"/>
        <v>0</v>
      </c>
      <c r="O14" s="126">
        <f t="shared" si="5"/>
        <v>0</v>
      </c>
      <c r="P14" s="127">
        <f t="shared" si="5"/>
        <v>0</v>
      </c>
    </row>
    <row r="15" spans="1:18" s="13" customFormat="1" ht="6" customHeight="1" x14ac:dyDescent="0.2">
      <c r="A15" s="39"/>
      <c r="B15" s="40"/>
      <c r="C15" s="40"/>
      <c r="D15" s="41"/>
      <c r="E15" s="41"/>
      <c r="F15" s="41"/>
      <c r="G15" s="41"/>
      <c r="H15" s="41"/>
      <c r="I15" s="41"/>
      <c r="J15" s="41"/>
      <c r="K15" s="41"/>
      <c r="L15" s="41"/>
      <c r="M15" s="41"/>
      <c r="N15" s="41"/>
      <c r="O15" s="41"/>
      <c r="P15" s="41"/>
    </row>
    <row r="16" spans="1:18" s="17" customFormat="1" ht="56.25" customHeight="1" x14ac:dyDescent="0.25">
      <c r="C16" s="168" t="s">
        <v>22</v>
      </c>
      <c r="D16" s="168"/>
      <c r="E16" s="18"/>
      <c r="F16" s="169" t="s">
        <v>23</v>
      </c>
      <c r="G16" s="169"/>
      <c r="H16" s="82"/>
      <c r="I16" s="170" t="s">
        <v>24</v>
      </c>
      <c r="J16" s="171"/>
      <c r="K16" s="18"/>
      <c r="L16" s="172" t="s">
        <v>25</v>
      </c>
      <c r="M16" s="172"/>
      <c r="N16" s="18"/>
      <c r="O16" s="18"/>
      <c r="P16" s="18"/>
      <c r="Q16" s="18"/>
    </row>
    <row r="17" spans="1:18" s="13" customFormat="1" ht="13.5" customHeight="1" x14ac:dyDescent="0.2">
      <c r="C17" s="128" t="s">
        <v>26</v>
      </c>
      <c r="D17" s="83" t="e">
        <f>C7/B7</f>
        <v>#DIV/0!</v>
      </c>
      <c r="E17" s="22"/>
      <c r="F17" s="128" t="s">
        <v>26</v>
      </c>
      <c r="G17" s="83" t="e">
        <f>C9/B9</f>
        <v>#DIV/0!</v>
      </c>
      <c r="H17" s="84"/>
      <c r="I17" s="128" t="s">
        <v>26</v>
      </c>
      <c r="J17" s="83" t="e">
        <f>C12/B12</f>
        <v>#DIV/0!</v>
      </c>
      <c r="K17" s="22"/>
      <c r="L17" s="128" t="s">
        <v>26</v>
      </c>
      <c r="M17" s="83" t="e">
        <f>C14/B14</f>
        <v>#DIV/0!</v>
      </c>
      <c r="N17" s="22"/>
      <c r="O17" s="22"/>
      <c r="P17" s="22"/>
      <c r="Q17" s="22"/>
      <c r="R17" s="31"/>
    </row>
    <row r="18" spans="1:18" s="12" customFormat="1" ht="13.5" customHeight="1" x14ac:dyDescent="0.2">
      <c r="C18" s="129" t="s">
        <v>27</v>
      </c>
      <c r="D18" s="83" t="e">
        <f>J7/B7</f>
        <v>#DIV/0!</v>
      </c>
      <c r="E18" s="22"/>
      <c r="F18" s="129" t="s">
        <v>27</v>
      </c>
      <c r="G18" s="83" t="e">
        <f>J9/B9</f>
        <v>#DIV/0!</v>
      </c>
      <c r="H18" s="24"/>
      <c r="I18" s="129" t="s">
        <v>27</v>
      </c>
      <c r="J18" s="83" t="e">
        <f>J12/B12</f>
        <v>#DIV/0!</v>
      </c>
      <c r="K18" s="22"/>
      <c r="L18" s="129" t="s">
        <v>27</v>
      </c>
      <c r="M18" s="83" t="e">
        <f>J14/B14</f>
        <v>#DIV/0!</v>
      </c>
      <c r="N18" s="22"/>
      <c r="O18" s="22"/>
      <c r="P18" s="22"/>
      <c r="Q18" s="22"/>
    </row>
    <row r="19" spans="1:18" s="22" customFormat="1" ht="13.5" customHeight="1" x14ac:dyDescent="0.2">
      <c r="C19" s="130" t="s">
        <v>28</v>
      </c>
      <c r="D19" s="83" t="e">
        <f>SUM(D17:D18)</f>
        <v>#DIV/0!</v>
      </c>
      <c r="F19" s="130" t="s">
        <v>28</v>
      </c>
      <c r="G19" s="83" t="e">
        <f>SUM(G17:G18)</f>
        <v>#DIV/0!</v>
      </c>
      <c r="H19" s="84"/>
      <c r="I19" s="130" t="s">
        <v>28</v>
      </c>
      <c r="J19" s="83" t="e">
        <f>J17+J18</f>
        <v>#DIV/0!</v>
      </c>
      <c r="K19" s="21"/>
      <c r="L19" s="130" t="s">
        <v>28</v>
      </c>
      <c r="M19" s="83" t="e">
        <f>SUM(M17:M18)</f>
        <v>#DIV/0!</v>
      </c>
      <c r="N19" s="21"/>
      <c r="O19" s="21"/>
    </row>
    <row r="20" spans="1:18" s="24" customFormat="1" ht="13.5" customHeight="1" x14ac:dyDescent="0.2">
      <c r="C20" s="42"/>
      <c r="D20" s="85"/>
      <c r="E20" s="22"/>
      <c r="F20" s="42"/>
      <c r="G20" s="85"/>
      <c r="H20" s="84"/>
      <c r="I20" s="42"/>
      <c r="J20" s="85"/>
      <c r="K20" s="43"/>
      <c r="L20" s="42"/>
      <c r="M20" s="85"/>
      <c r="N20" s="43"/>
      <c r="O20" s="22"/>
      <c r="P20" s="22"/>
      <c r="Q20" s="22"/>
    </row>
    <row r="21" spans="1:18" s="24" customFormat="1" ht="13.5" customHeight="1" x14ac:dyDescent="0.2">
      <c r="C21" s="128" t="s">
        <v>29</v>
      </c>
      <c r="D21" s="83" t="e">
        <f>(D7+K7)/B7</f>
        <v>#DIV/0!</v>
      </c>
      <c r="E21" s="44"/>
      <c r="F21" s="128" t="s">
        <v>29</v>
      </c>
      <c r="G21" s="83" t="e">
        <f>(D9+K9)/B9</f>
        <v>#DIV/0!</v>
      </c>
      <c r="H21" s="86"/>
      <c r="I21" s="128" t="s">
        <v>29</v>
      </c>
      <c r="J21" s="83" t="e">
        <f>(D12+K12)/B12</f>
        <v>#DIV/0!</v>
      </c>
      <c r="K21" s="45"/>
      <c r="L21" s="128" t="s">
        <v>29</v>
      </c>
      <c r="M21" s="83" t="e">
        <f>(D14+K14)/B14</f>
        <v>#DIV/0!</v>
      </c>
      <c r="N21" s="43"/>
      <c r="O21" s="22"/>
      <c r="P21" s="22"/>
      <c r="Q21" s="22"/>
    </row>
    <row r="22" spans="1:18" s="24" customFormat="1" ht="13.5" customHeight="1" x14ac:dyDescent="0.2">
      <c r="C22" s="128" t="s">
        <v>30</v>
      </c>
      <c r="D22" s="83" t="e">
        <f>(E7+L7)/B7</f>
        <v>#DIV/0!</v>
      </c>
      <c r="E22" s="44"/>
      <c r="F22" s="128" t="s">
        <v>30</v>
      </c>
      <c r="G22" s="83" t="e">
        <f>(E9+L9)/B9</f>
        <v>#DIV/0!</v>
      </c>
      <c r="H22" s="86"/>
      <c r="I22" s="128" t="s">
        <v>30</v>
      </c>
      <c r="J22" s="83" t="e">
        <f>(E12+L12)/B12</f>
        <v>#DIV/0!</v>
      </c>
      <c r="K22" s="45"/>
      <c r="L22" s="128" t="s">
        <v>30</v>
      </c>
      <c r="M22" s="83" t="e">
        <f>(E14+L14)/B14</f>
        <v>#DIV/0!</v>
      </c>
      <c r="N22" s="43"/>
      <c r="O22" s="22"/>
      <c r="P22" s="22"/>
      <c r="Q22" s="22"/>
    </row>
    <row r="23" spans="1:18" s="22" customFormat="1" ht="13.5" customHeight="1" x14ac:dyDescent="0.2">
      <c r="C23" s="128" t="s">
        <v>9</v>
      </c>
      <c r="D23" s="83" t="e">
        <f>(F7+M7)/B7</f>
        <v>#DIV/0!</v>
      </c>
      <c r="E23" s="44"/>
      <c r="F23" s="128" t="s">
        <v>9</v>
      </c>
      <c r="G23" s="83" t="e">
        <f>(F9+M9)/B9</f>
        <v>#DIV/0!</v>
      </c>
      <c r="H23" s="46"/>
      <c r="I23" s="128" t="s">
        <v>9</v>
      </c>
      <c r="J23" s="83" t="e">
        <f>(F12+M12)/B12</f>
        <v>#DIV/0!</v>
      </c>
      <c r="K23" s="45"/>
      <c r="L23" s="128" t="s">
        <v>9</v>
      </c>
      <c r="M23" s="83" t="e">
        <f>(F14+M14)/B14</f>
        <v>#DIV/0!</v>
      </c>
      <c r="N23" s="43"/>
    </row>
    <row r="24" spans="1:18" s="22" customFormat="1" ht="13.5" customHeight="1" x14ac:dyDescent="0.2">
      <c r="C24" s="128" t="s">
        <v>31</v>
      </c>
      <c r="D24" s="83" t="e">
        <f>(G7+N7)/B7</f>
        <v>#DIV/0!</v>
      </c>
      <c r="E24" s="44"/>
      <c r="F24" s="128" t="s">
        <v>31</v>
      </c>
      <c r="G24" s="83" t="e">
        <f>(G9+N9)/B9</f>
        <v>#DIV/0!</v>
      </c>
      <c r="H24" s="86"/>
      <c r="I24" s="128" t="s">
        <v>31</v>
      </c>
      <c r="J24" s="83" t="e">
        <f>(G12+N12)/B12</f>
        <v>#DIV/0!</v>
      </c>
      <c r="K24" s="45"/>
      <c r="L24" s="128" t="s">
        <v>31</v>
      </c>
      <c r="M24" s="83" t="e">
        <f>(G14+N14)/B14</f>
        <v>#DIV/0!</v>
      </c>
      <c r="N24" s="43"/>
    </row>
    <row r="25" spans="1:18" s="22" customFormat="1" ht="14.25" customHeight="1" x14ac:dyDescent="0.2">
      <c r="C25" s="131" t="s">
        <v>32</v>
      </c>
      <c r="D25" s="83" t="e">
        <f>(H7+O7)/B7</f>
        <v>#DIV/0!</v>
      </c>
      <c r="E25" s="44"/>
      <c r="F25" s="131" t="s">
        <v>32</v>
      </c>
      <c r="G25" s="83" t="e">
        <f>(H9+O9)/B9</f>
        <v>#DIV/0!</v>
      </c>
      <c r="H25" s="86"/>
      <c r="I25" s="131" t="s">
        <v>32</v>
      </c>
      <c r="J25" s="83" t="e">
        <f>(H12+O12)/B12</f>
        <v>#DIV/0!</v>
      </c>
      <c r="K25" s="45"/>
      <c r="L25" s="131" t="s">
        <v>32</v>
      </c>
      <c r="M25" s="83" t="e">
        <f>(H14+O14)/B14</f>
        <v>#DIV/0!</v>
      </c>
      <c r="N25" s="43"/>
    </row>
    <row r="26" spans="1:18" s="22" customFormat="1" ht="13.5" customHeight="1" x14ac:dyDescent="0.2">
      <c r="C26" s="131" t="s">
        <v>33</v>
      </c>
      <c r="D26" s="83" t="e">
        <f>(I7+P7)/B7</f>
        <v>#DIV/0!</v>
      </c>
      <c r="E26" s="44"/>
      <c r="F26" s="131" t="s">
        <v>33</v>
      </c>
      <c r="G26" s="87" t="e">
        <f>(I9+P9)/B9</f>
        <v>#DIV/0!</v>
      </c>
      <c r="H26" s="88"/>
      <c r="I26" s="131" t="s">
        <v>33</v>
      </c>
      <c r="J26" s="87" t="e">
        <f>(I12+P12)/B12</f>
        <v>#DIV/0!</v>
      </c>
      <c r="K26" s="45"/>
      <c r="L26" s="131" t="s">
        <v>33</v>
      </c>
      <c r="M26" s="83" t="e">
        <f>(I14+P14)/B14</f>
        <v>#DIV/0!</v>
      </c>
      <c r="N26" s="43"/>
    </row>
    <row r="27" spans="1:18" s="22" customFormat="1" ht="13.5" customHeight="1" thickBot="1" x14ac:dyDescent="0.25">
      <c r="C27" s="130" t="s">
        <v>28</v>
      </c>
      <c r="D27" s="83" t="e">
        <f>SUM(D21:D26)</f>
        <v>#DIV/0!</v>
      </c>
      <c r="E27" s="47"/>
      <c r="F27" s="132" t="s">
        <v>28</v>
      </c>
      <c r="G27" s="89" t="e">
        <f>SUM(G21:G26)</f>
        <v>#DIV/0!</v>
      </c>
      <c r="H27" s="47"/>
      <c r="I27" s="130" t="s">
        <v>28</v>
      </c>
      <c r="J27" s="83" t="e">
        <f>SUM(J21:J26)</f>
        <v>#DIV/0!</v>
      </c>
      <c r="K27" s="47"/>
      <c r="L27" s="130" t="s">
        <v>28</v>
      </c>
      <c r="M27" s="83" t="e">
        <f>SUM(M21:M26)</f>
        <v>#DIV/0!</v>
      </c>
      <c r="N27" s="21"/>
      <c r="O27" s="21"/>
      <c r="P27" s="21"/>
      <c r="Q27" s="21"/>
    </row>
    <row r="28" spans="1:18" s="22" customFormat="1" ht="13.5" customHeight="1" x14ac:dyDescent="0.2">
      <c r="C28" s="46"/>
      <c r="D28" s="90"/>
      <c r="E28" s="47"/>
      <c r="F28" s="46"/>
      <c r="G28" s="90"/>
      <c r="H28" s="47"/>
      <c r="I28" s="46"/>
      <c r="J28" s="90"/>
      <c r="K28" s="47"/>
      <c r="L28" s="46"/>
      <c r="M28" s="91"/>
      <c r="N28" s="21"/>
      <c r="O28" s="21"/>
      <c r="P28" s="21"/>
      <c r="Q28" s="21"/>
    </row>
    <row r="29" spans="1:18" s="22" customFormat="1" ht="24" customHeight="1" x14ac:dyDescent="0.2">
      <c r="C29" s="46"/>
      <c r="D29" s="90"/>
      <c r="E29" s="47"/>
      <c r="F29" s="90"/>
      <c r="G29" s="90"/>
      <c r="H29" s="47"/>
      <c r="I29" s="48"/>
      <c r="J29" s="90"/>
      <c r="K29" s="47"/>
      <c r="L29" s="48"/>
      <c r="M29" s="90"/>
      <c r="N29" s="21"/>
      <c r="O29" s="21"/>
      <c r="P29" s="21"/>
      <c r="Q29" s="21"/>
    </row>
    <row r="30" spans="1:18" s="14" customFormat="1" ht="13.5" customHeight="1" x14ac:dyDescent="0.2">
      <c r="B30" s="10"/>
      <c r="C30" s="10"/>
      <c r="D30" s="9"/>
      <c r="E30" s="49"/>
      <c r="F30" s="9"/>
      <c r="G30" s="9"/>
      <c r="H30" s="9"/>
      <c r="I30" s="49"/>
      <c r="J30" s="49"/>
      <c r="K30" s="49"/>
      <c r="L30" s="49"/>
      <c r="M30" s="49"/>
      <c r="N30" s="9"/>
      <c r="O30" s="9"/>
    </row>
    <row r="31" spans="1:18" ht="13.5" thickBot="1" x14ac:dyDescent="0.25"/>
    <row r="32" spans="1:18" ht="30" customHeight="1" x14ac:dyDescent="0.45">
      <c r="A32" s="158" t="s">
        <v>34</v>
      </c>
      <c r="B32" s="159"/>
      <c r="C32" s="159"/>
      <c r="D32" s="159"/>
      <c r="E32" s="159"/>
      <c r="F32" s="159"/>
      <c r="G32" s="159"/>
      <c r="H32" s="159"/>
      <c r="I32" s="159"/>
      <c r="J32" s="159"/>
      <c r="K32" s="159"/>
      <c r="L32" s="159"/>
      <c r="M32" s="159"/>
      <c r="N32" s="159"/>
      <c r="O32" s="159"/>
      <c r="P32" s="160"/>
    </row>
    <row r="33" spans="1:18" ht="30.75" customHeight="1" x14ac:dyDescent="0.2">
      <c r="A33" s="161" t="s">
        <v>35</v>
      </c>
      <c r="B33" s="162"/>
      <c r="C33" s="162"/>
      <c r="D33" s="162"/>
      <c r="E33" s="162"/>
      <c r="F33" s="162"/>
      <c r="G33" s="162"/>
      <c r="H33" s="162"/>
      <c r="I33" s="162"/>
      <c r="J33" s="162"/>
      <c r="K33" s="162"/>
      <c r="L33" s="162"/>
      <c r="M33" s="162"/>
      <c r="N33" s="162"/>
      <c r="O33" s="162"/>
      <c r="P33" s="163"/>
    </row>
    <row r="34" spans="1:18" x14ac:dyDescent="0.2">
      <c r="A34" s="50"/>
      <c r="B34" s="37"/>
      <c r="C34" s="37"/>
      <c r="D34" s="37"/>
      <c r="E34" s="37"/>
      <c r="F34" s="37"/>
      <c r="G34" s="37"/>
      <c r="H34" s="37"/>
      <c r="I34" s="37"/>
      <c r="J34" s="37"/>
      <c r="K34" s="37"/>
      <c r="P34" s="51"/>
    </row>
    <row r="35" spans="1:18" x14ac:dyDescent="0.2">
      <c r="A35" s="52"/>
      <c r="P35" s="51"/>
    </row>
    <row r="36" spans="1:18" ht="45" customHeight="1" x14ac:dyDescent="0.2">
      <c r="A36" s="164" t="s">
        <v>36</v>
      </c>
      <c r="B36" s="165"/>
      <c r="C36" s="165"/>
      <c r="D36" s="165"/>
      <c r="E36" s="166" t="s">
        <v>37</v>
      </c>
      <c r="F36" s="165"/>
      <c r="G36" s="165"/>
      <c r="H36" s="166" t="s">
        <v>38</v>
      </c>
      <c r="I36" s="165"/>
      <c r="J36" s="165"/>
      <c r="K36" s="165"/>
      <c r="L36" s="165"/>
      <c r="M36" s="166" t="s">
        <v>39</v>
      </c>
      <c r="N36" s="165"/>
      <c r="O36" s="165"/>
      <c r="P36" s="167"/>
      <c r="Q36" s="20"/>
      <c r="R36" s="20"/>
    </row>
    <row r="38" spans="1:18" ht="14.25" x14ac:dyDescent="0.2">
      <c r="A38" s="133" t="s">
        <v>40</v>
      </c>
    </row>
    <row r="43" spans="1:18" x14ac:dyDescent="0.2">
      <c r="H43" s="9" t="s">
        <v>41</v>
      </c>
    </row>
  </sheetData>
  <sheetProtection algorithmName="SHA-512" hashValue="nHr9X5z97LX87Ad5mjpq94oEmhWSNe4wgX36V2Q7j9sSE6sAMKb+ufAA4FSeQxNqdffRTEFE9XXKfF4WlqF47g==" saltValue="RQJZzWcsohV39QQvGW2oZw==" spinCount="100000" sheet="1" objects="1" scenarios="1" selectLockedCells="1"/>
  <mergeCells count="14">
    <mergeCell ref="C16:D16"/>
    <mergeCell ref="F16:G16"/>
    <mergeCell ref="I16:J16"/>
    <mergeCell ref="L16:M16"/>
    <mergeCell ref="A1:P1"/>
    <mergeCell ref="J3:N3"/>
    <mergeCell ref="C5:I5"/>
    <mergeCell ref="J5:P5"/>
    <mergeCell ref="A32:P32"/>
    <mergeCell ref="A33:P33"/>
    <mergeCell ref="A36:D36"/>
    <mergeCell ref="E36:G36"/>
    <mergeCell ref="H36:L36"/>
    <mergeCell ref="M36:P3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8"/>
  <sheetViews>
    <sheetView workbookViewId="0">
      <selection activeCell="K13" sqref="K13:P13"/>
    </sheetView>
  </sheetViews>
  <sheetFormatPr defaultColWidth="9.140625" defaultRowHeight="12.75" x14ac:dyDescent="0.2"/>
  <cols>
    <col min="1" max="1" width="36.140625" style="9" customWidth="1"/>
    <col min="2" max="2" width="8.7109375" style="10" customWidth="1"/>
    <col min="3" max="3" width="11.5703125" style="10" customWidth="1"/>
    <col min="4" max="4" width="11.140625" style="9" bestFit="1" customWidth="1"/>
    <col min="5" max="5" width="10.85546875" style="9" customWidth="1"/>
    <col min="6" max="6" width="10.42578125" style="9" customWidth="1"/>
    <col min="7" max="7" width="10.5703125" style="9" bestFit="1" customWidth="1"/>
    <col min="8" max="8" width="9.7109375" style="9" customWidth="1"/>
    <col min="9" max="9" width="10.7109375" style="9" customWidth="1"/>
    <col min="10" max="10" width="9.7109375" style="9" customWidth="1"/>
    <col min="11" max="11" width="11.140625" style="9" bestFit="1" customWidth="1"/>
    <col min="12" max="12" width="10.85546875" style="9" customWidth="1"/>
    <col min="13" max="13" width="11.140625" style="9" bestFit="1" customWidth="1"/>
    <col min="14" max="14" width="10.5703125" style="9" bestFit="1" customWidth="1"/>
    <col min="15" max="15" width="9.7109375" style="9" customWidth="1"/>
    <col min="16" max="16" width="15.28515625" style="9" customWidth="1"/>
    <col min="17" max="16384" width="9.140625" style="9"/>
  </cols>
  <sheetData>
    <row r="1" spans="1:18" ht="76.5" customHeight="1" x14ac:dyDescent="0.2">
      <c r="A1" s="134" t="s">
        <v>0</v>
      </c>
      <c r="B1" s="173"/>
      <c r="C1" s="173"/>
      <c r="D1" s="173"/>
      <c r="E1" s="173"/>
      <c r="F1" s="173"/>
      <c r="G1" s="173"/>
      <c r="H1" s="173"/>
      <c r="I1" s="173"/>
      <c r="J1" s="173"/>
      <c r="K1" s="173"/>
      <c r="L1" s="173"/>
      <c r="M1" s="173"/>
      <c r="N1" s="173"/>
      <c r="O1" s="173"/>
      <c r="P1" s="173"/>
    </row>
    <row r="2" spans="1:18" ht="9.75" customHeight="1" x14ac:dyDescent="0.2">
      <c r="F2" s="37"/>
      <c r="P2" s="106" t="str">
        <f>'2024'!P2</f>
        <v>Rev. 04/01/2025</v>
      </c>
    </row>
    <row r="3" spans="1:18" ht="48" customHeight="1" thickBot="1" x14ac:dyDescent="0.35">
      <c r="A3" s="81" t="str">
        <f>'2024'!A3</f>
        <v>Company Name:</v>
      </c>
      <c r="B3" s="81"/>
      <c r="C3" s="81"/>
      <c r="D3" s="80"/>
      <c r="E3" s="79"/>
      <c r="F3" s="37"/>
      <c r="J3" s="148" t="s">
        <v>71</v>
      </c>
      <c r="K3" s="148"/>
      <c r="L3" s="148"/>
      <c r="M3" s="148"/>
      <c r="N3" s="148"/>
      <c r="O3" s="38"/>
      <c r="P3" s="38"/>
    </row>
    <row r="4" spans="1:18" ht="13.5" thickBot="1" x14ac:dyDescent="0.25"/>
    <row r="5" spans="1:18" ht="15.75" customHeight="1" thickBot="1" x14ac:dyDescent="0.25">
      <c r="A5" s="107"/>
      <c r="B5" s="108"/>
      <c r="C5" s="135" t="s">
        <v>2</v>
      </c>
      <c r="D5" s="136"/>
      <c r="E5" s="136"/>
      <c r="F5" s="136"/>
      <c r="G5" s="136"/>
      <c r="H5" s="136"/>
      <c r="I5" s="137"/>
      <c r="J5" s="135" t="s">
        <v>3</v>
      </c>
      <c r="K5" s="136"/>
      <c r="L5" s="136"/>
      <c r="M5" s="136"/>
      <c r="N5" s="136"/>
      <c r="O5" s="136"/>
      <c r="P5" s="137"/>
    </row>
    <row r="6" spans="1:18" ht="84.75" customHeight="1" x14ac:dyDescent="0.2">
      <c r="A6" s="109" t="s">
        <v>4</v>
      </c>
      <c r="B6" s="110" t="s">
        <v>5</v>
      </c>
      <c r="C6" s="111" t="s">
        <v>6</v>
      </c>
      <c r="D6" s="112" t="s">
        <v>7</v>
      </c>
      <c r="E6" s="112" t="s">
        <v>8</v>
      </c>
      <c r="F6" s="112" t="s">
        <v>9</v>
      </c>
      <c r="G6" s="112" t="s">
        <v>10</v>
      </c>
      <c r="H6" s="112" t="s">
        <v>11</v>
      </c>
      <c r="I6" s="112" t="s">
        <v>12</v>
      </c>
      <c r="J6" s="111" t="s">
        <v>13</v>
      </c>
      <c r="K6" s="113" t="s">
        <v>7</v>
      </c>
      <c r="L6" s="113" t="s">
        <v>8</v>
      </c>
      <c r="M6" s="113" t="s">
        <v>9</v>
      </c>
      <c r="N6" s="113" t="s">
        <v>10</v>
      </c>
      <c r="O6" s="113" t="s">
        <v>11</v>
      </c>
      <c r="P6" s="114" t="s">
        <v>12</v>
      </c>
      <c r="Q6" s="30"/>
    </row>
    <row r="7" spans="1:18" s="13" customFormat="1" ht="27" customHeight="1" x14ac:dyDescent="0.2">
      <c r="A7" s="115" t="s">
        <v>14</v>
      </c>
      <c r="B7" s="116">
        <f>SUM(J7+C7)</f>
        <v>0</v>
      </c>
      <c r="C7" s="116">
        <f>SUM(D7:I7)</f>
        <v>0</v>
      </c>
      <c r="D7" s="1"/>
      <c r="E7" s="1"/>
      <c r="F7" s="1"/>
      <c r="G7" s="1"/>
      <c r="H7" s="1"/>
      <c r="I7" s="1"/>
      <c r="J7" s="116">
        <f>SUM(K7:P7)</f>
        <v>0</v>
      </c>
      <c r="K7" s="2"/>
      <c r="L7" s="2"/>
      <c r="M7" s="2"/>
      <c r="N7" s="2"/>
      <c r="O7" s="2"/>
      <c r="P7" s="28"/>
    </row>
    <row r="8" spans="1:18" s="15" customFormat="1" ht="27" customHeight="1" x14ac:dyDescent="0.2">
      <c r="A8" s="117" t="s">
        <v>15</v>
      </c>
      <c r="B8" s="116">
        <f>SUM(J8+C8)</f>
        <v>0</v>
      </c>
      <c r="C8" s="116">
        <f>SUM(D8:I8)</f>
        <v>0</v>
      </c>
      <c r="D8" s="1"/>
      <c r="E8" s="1"/>
      <c r="F8" s="1"/>
      <c r="G8" s="1"/>
      <c r="H8" s="1"/>
      <c r="I8" s="1"/>
      <c r="J8" s="116">
        <f>SUM(K8:P8)</f>
        <v>0</v>
      </c>
      <c r="K8" s="2"/>
      <c r="L8" s="2"/>
      <c r="M8" s="2"/>
      <c r="N8" s="2"/>
      <c r="O8" s="2"/>
      <c r="P8" s="28"/>
      <c r="Q8" s="13"/>
    </row>
    <row r="9" spans="1:18" s="16" customFormat="1" ht="27" customHeight="1" thickBot="1" x14ac:dyDescent="0.25">
      <c r="A9" s="118" t="s">
        <v>16</v>
      </c>
      <c r="B9" s="119">
        <f>SUM(B7+B8)</f>
        <v>0</v>
      </c>
      <c r="C9" s="119">
        <f>SUM(C7,C8)</f>
        <v>0</v>
      </c>
      <c r="D9" s="119">
        <f t="shared" ref="D9:I9" si="0">SUM(D7:D8)</f>
        <v>0</v>
      </c>
      <c r="E9" s="119">
        <f t="shared" si="0"/>
        <v>0</v>
      </c>
      <c r="F9" s="119">
        <f t="shared" si="0"/>
        <v>0</v>
      </c>
      <c r="G9" s="119">
        <f t="shared" si="0"/>
        <v>0</v>
      </c>
      <c r="H9" s="119">
        <f t="shared" si="0"/>
        <v>0</v>
      </c>
      <c r="I9" s="119">
        <f t="shared" si="0"/>
        <v>0</v>
      </c>
      <c r="J9" s="119">
        <f>SUM(J7,J8)</f>
        <v>0</v>
      </c>
      <c r="K9" s="119">
        <f t="shared" ref="K9:P9" si="1">SUM(K7,K8)</f>
        <v>0</v>
      </c>
      <c r="L9" s="119">
        <f t="shared" si="1"/>
        <v>0</v>
      </c>
      <c r="M9" s="119">
        <f t="shared" si="1"/>
        <v>0</v>
      </c>
      <c r="N9" s="119">
        <f>SUM(N7,N8)</f>
        <v>0</v>
      </c>
      <c r="O9" s="119">
        <f t="shared" si="1"/>
        <v>0</v>
      </c>
      <c r="P9" s="120">
        <f t="shared" si="1"/>
        <v>0</v>
      </c>
    </row>
    <row r="10" spans="1:18" s="15" customFormat="1" ht="27" customHeight="1" thickTop="1" x14ac:dyDescent="0.2">
      <c r="A10" s="123" t="s">
        <v>17</v>
      </c>
      <c r="B10" s="122">
        <f>SUM(J10,C10)</f>
        <v>0</v>
      </c>
      <c r="C10" s="122">
        <f>SUM(D10:I10)</f>
        <v>0</v>
      </c>
      <c r="D10" s="3"/>
      <c r="E10" s="3"/>
      <c r="F10" s="3"/>
      <c r="G10" s="3"/>
      <c r="H10" s="3"/>
      <c r="I10" s="3"/>
      <c r="J10" s="122">
        <f>SUM(K10:P10)</f>
        <v>0</v>
      </c>
      <c r="K10" s="4"/>
      <c r="L10" s="4"/>
      <c r="M10" s="4"/>
      <c r="N10" s="4"/>
      <c r="O10" s="4"/>
      <c r="P10" s="29"/>
      <c r="Q10" s="13"/>
    </row>
    <row r="11" spans="1:18" s="15" customFormat="1" ht="27" customHeight="1" x14ac:dyDescent="0.2">
      <c r="A11" s="123" t="s">
        <v>18</v>
      </c>
      <c r="B11" s="116">
        <f>SUM(J11+C11)</f>
        <v>0</v>
      </c>
      <c r="C11" s="116">
        <f>SUM(D11:I11)</f>
        <v>0</v>
      </c>
      <c r="D11" s="1"/>
      <c r="E11" s="1"/>
      <c r="F11" s="1"/>
      <c r="G11" s="1"/>
      <c r="H11" s="1"/>
      <c r="I11" s="1"/>
      <c r="J11" s="116">
        <f>SUM(K11:P11)</f>
        <v>0</v>
      </c>
      <c r="K11" s="2"/>
      <c r="L11" s="2"/>
      <c r="M11" s="2"/>
      <c r="N11" s="2"/>
      <c r="O11" s="2"/>
      <c r="P11" s="28"/>
      <c r="Q11" s="13"/>
    </row>
    <row r="12" spans="1:18" s="16" customFormat="1" ht="27" customHeight="1" thickBot="1" x14ac:dyDescent="0.25">
      <c r="A12" s="124" t="s">
        <v>19</v>
      </c>
      <c r="B12" s="121">
        <f>SUM(J12+C12)</f>
        <v>0</v>
      </c>
      <c r="C12" s="121">
        <f t="shared" ref="C12:I12" si="2">SUM(C10:C11)</f>
        <v>0</v>
      </c>
      <c r="D12" s="119">
        <f t="shared" si="2"/>
        <v>0</v>
      </c>
      <c r="E12" s="119">
        <f t="shared" si="2"/>
        <v>0</v>
      </c>
      <c r="F12" s="119">
        <f t="shared" si="2"/>
        <v>0</v>
      </c>
      <c r="G12" s="119">
        <f t="shared" si="2"/>
        <v>0</v>
      </c>
      <c r="H12" s="119">
        <f t="shared" si="2"/>
        <v>0</v>
      </c>
      <c r="I12" s="119">
        <f t="shared" si="2"/>
        <v>0</v>
      </c>
      <c r="J12" s="121">
        <f>SUM(J10,J11)</f>
        <v>0</v>
      </c>
      <c r="K12" s="119">
        <f t="shared" ref="K12:P12" si="3">SUM(K10:K11)</f>
        <v>0</v>
      </c>
      <c r="L12" s="119">
        <f t="shared" si="3"/>
        <v>0</v>
      </c>
      <c r="M12" s="119">
        <f t="shared" si="3"/>
        <v>0</v>
      </c>
      <c r="N12" s="119">
        <f t="shared" si="3"/>
        <v>0</v>
      </c>
      <c r="O12" s="119">
        <f t="shared" si="3"/>
        <v>0</v>
      </c>
      <c r="P12" s="120">
        <f t="shared" si="3"/>
        <v>0</v>
      </c>
    </row>
    <row r="13" spans="1:18" s="15" customFormat="1" ht="27" customHeight="1" thickTop="1" x14ac:dyDescent="0.2">
      <c r="A13" s="117" t="s">
        <v>20</v>
      </c>
      <c r="B13" s="122">
        <f>SUM(J13+C13)</f>
        <v>0</v>
      </c>
      <c r="C13" s="122">
        <f>SUM(D13:I13)</f>
        <v>0</v>
      </c>
      <c r="D13" s="3"/>
      <c r="E13" s="3"/>
      <c r="F13" s="3"/>
      <c r="G13" s="3"/>
      <c r="H13" s="3"/>
      <c r="I13" s="3"/>
      <c r="J13" s="122">
        <f>SUM(K13:P13)</f>
        <v>0</v>
      </c>
      <c r="K13" s="4"/>
      <c r="L13" s="4"/>
      <c r="M13" s="4"/>
      <c r="N13" s="4"/>
      <c r="O13" s="4"/>
      <c r="P13" s="29"/>
      <c r="Q13" s="13"/>
      <c r="R13" s="36"/>
    </row>
    <row r="14" spans="1:18" s="11" customFormat="1" ht="27" customHeight="1" x14ac:dyDescent="0.2">
      <c r="A14" s="125" t="s">
        <v>21</v>
      </c>
      <c r="B14" s="126">
        <f>SUM(B9,B12,B13)</f>
        <v>0</v>
      </c>
      <c r="C14" s="126">
        <f>SUM(D14:I14)</f>
        <v>0</v>
      </c>
      <c r="D14" s="126">
        <f t="shared" ref="D14:J14" si="4">SUM(D9,D12,D13)</f>
        <v>0</v>
      </c>
      <c r="E14" s="126">
        <f t="shared" si="4"/>
        <v>0</v>
      </c>
      <c r="F14" s="126">
        <f t="shared" si="4"/>
        <v>0</v>
      </c>
      <c r="G14" s="126">
        <f t="shared" si="4"/>
        <v>0</v>
      </c>
      <c r="H14" s="126">
        <f t="shared" si="4"/>
        <v>0</v>
      </c>
      <c r="I14" s="126">
        <f t="shared" si="4"/>
        <v>0</v>
      </c>
      <c r="J14" s="126">
        <f t="shared" si="4"/>
        <v>0</v>
      </c>
      <c r="K14" s="126">
        <f t="shared" ref="K14:P14" si="5">SUM(K9,K12,K13)</f>
        <v>0</v>
      </c>
      <c r="L14" s="126">
        <f t="shared" si="5"/>
        <v>0</v>
      </c>
      <c r="M14" s="126">
        <f t="shared" si="5"/>
        <v>0</v>
      </c>
      <c r="N14" s="126">
        <f t="shared" si="5"/>
        <v>0</v>
      </c>
      <c r="O14" s="126">
        <f t="shared" si="5"/>
        <v>0</v>
      </c>
      <c r="P14" s="127">
        <f t="shared" si="5"/>
        <v>0</v>
      </c>
    </row>
    <row r="15" spans="1:18" s="13" customFormat="1" ht="6" customHeight="1" x14ac:dyDescent="0.2">
      <c r="A15" s="39"/>
      <c r="B15" s="40"/>
      <c r="C15" s="40"/>
      <c r="D15" s="41"/>
      <c r="E15" s="41"/>
      <c r="F15" s="41"/>
      <c r="G15" s="41"/>
      <c r="H15" s="41"/>
      <c r="I15" s="41"/>
      <c r="J15" s="41"/>
      <c r="K15" s="41"/>
      <c r="L15" s="41"/>
      <c r="M15" s="41"/>
      <c r="N15" s="41"/>
      <c r="O15" s="41"/>
      <c r="P15" s="41"/>
    </row>
    <row r="16" spans="1:18" s="17" customFormat="1" ht="56.25" customHeight="1" x14ac:dyDescent="0.25">
      <c r="C16" s="168" t="s">
        <v>22</v>
      </c>
      <c r="D16" s="168"/>
      <c r="E16" s="18"/>
      <c r="F16" s="169" t="s">
        <v>23</v>
      </c>
      <c r="G16" s="169"/>
      <c r="H16" s="19"/>
      <c r="I16" s="170" t="s">
        <v>24</v>
      </c>
      <c r="J16" s="171"/>
      <c r="K16" s="18"/>
      <c r="L16" s="172" t="s">
        <v>25</v>
      </c>
      <c r="M16" s="172"/>
      <c r="N16" s="18"/>
      <c r="O16" s="18"/>
      <c r="P16" s="18"/>
      <c r="Q16" s="18"/>
    </row>
    <row r="17" spans="1:18" s="13" customFormat="1" ht="13.5" customHeight="1" x14ac:dyDescent="0.2">
      <c r="C17" s="128" t="s">
        <v>26</v>
      </c>
      <c r="D17" s="31" t="e">
        <f>C7/B7</f>
        <v>#DIV/0!</v>
      </c>
      <c r="E17" s="22"/>
      <c r="F17" s="128" t="s">
        <v>26</v>
      </c>
      <c r="G17" s="31" t="e">
        <f>C9/B9</f>
        <v>#DIV/0!</v>
      </c>
      <c r="H17" s="23"/>
      <c r="I17" s="128" t="s">
        <v>26</v>
      </c>
      <c r="J17" s="31" t="e">
        <f>C12/B12</f>
        <v>#DIV/0!</v>
      </c>
      <c r="K17" s="22"/>
      <c r="L17" s="128" t="s">
        <v>26</v>
      </c>
      <c r="M17" s="31" t="e">
        <f>C14/B14</f>
        <v>#DIV/0!</v>
      </c>
      <c r="N17" s="22"/>
      <c r="O17" s="22"/>
      <c r="P17" s="22"/>
      <c r="Q17" s="22"/>
      <c r="R17" s="31"/>
    </row>
    <row r="18" spans="1:18" s="12" customFormat="1" ht="13.5" customHeight="1" x14ac:dyDescent="0.2">
      <c r="C18" s="129" t="s">
        <v>27</v>
      </c>
      <c r="D18" s="31" t="e">
        <f>J7/B7</f>
        <v>#DIV/0!</v>
      </c>
      <c r="E18" s="22"/>
      <c r="F18" s="129" t="s">
        <v>27</v>
      </c>
      <c r="G18" s="31" t="e">
        <f>J9/B9</f>
        <v>#DIV/0!</v>
      </c>
      <c r="H18" s="24"/>
      <c r="I18" s="129" t="s">
        <v>27</v>
      </c>
      <c r="J18" s="31" t="e">
        <f>J12/B12</f>
        <v>#DIV/0!</v>
      </c>
      <c r="K18" s="22"/>
      <c r="L18" s="129" t="s">
        <v>27</v>
      </c>
      <c r="M18" s="31" t="e">
        <f>J14/B14</f>
        <v>#DIV/0!</v>
      </c>
      <c r="N18" s="22"/>
      <c r="O18" s="22"/>
      <c r="P18" s="22"/>
      <c r="Q18" s="22"/>
    </row>
    <row r="19" spans="1:18" s="22" customFormat="1" ht="13.5" customHeight="1" x14ac:dyDescent="0.2">
      <c r="C19" s="130" t="s">
        <v>28</v>
      </c>
      <c r="D19" s="31" t="e">
        <f>SUM(D17:D18)</f>
        <v>#DIV/0!</v>
      </c>
      <c r="F19" s="130" t="s">
        <v>28</v>
      </c>
      <c r="G19" s="31" t="e">
        <f>SUM(G17:G18)</f>
        <v>#DIV/0!</v>
      </c>
      <c r="H19" s="23"/>
      <c r="I19" s="130" t="s">
        <v>28</v>
      </c>
      <c r="J19" s="31" t="e">
        <f>J17+J18</f>
        <v>#DIV/0!</v>
      </c>
      <c r="K19" s="21"/>
      <c r="L19" s="130" t="s">
        <v>28</v>
      </c>
      <c r="M19" s="31" t="e">
        <f>SUM(M17:M18)</f>
        <v>#DIV/0!</v>
      </c>
      <c r="N19" s="21"/>
      <c r="O19" s="21"/>
    </row>
    <row r="20" spans="1:18" s="24" customFormat="1" ht="13.5" customHeight="1" x14ac:dyDescent="0.2">
      <c r="C20" s="42"/>
      <c r="D20" s="27"/>
      <c r="E20" s="22"/>
      <c r="F20" s="42"/>
      <c r="G20" s="27"/>
      <c r="H20" s="23"/>
      <c r="I20" s="42"/>
      <c r="J20" s="27"/>
      <c r="K20" s="43"/>
      <c r="L20" s="42"/>
      <c r="M20" s="27"/>
      <c r="N20" s="43"/>
      <c r="O20" s="22"/>
      <c r="P20" s="22"/>
      <c r="Q20" s="22"/>
    </row>
    <row r="21" spans="1:18" s="24" customFormat="1" ht="13.5" customHeight="1" x14ac:dyDescent="0.2">
      <c r="C21" s="128" t="s">
        <v>29</v>
      </c>
      <c r="D21" s="31" t="e">
        <f>(D7+K7)/B7</f>
        <v>#DIV/0!</v>
      </c>
      <c r="E21" s="44"/>
      <c r="F21" s="128" t="s">
        <v>29</v>
      </c>
      <c r="G21" s="31" t="e">
        <f>(D9+K9)/B9</f>
        <v>#DIV/0!</v>
      </c>
      <c r="H21" s="25"/>
      <c r="I21" s="128" t="s">
        <v>29</v>
      </c>
      <c r="J21" s="31" t="e">
        <f>(D12+K12)/B12</f>
        <v>#DIV/0!</v>
      </c>
      <c r="K21" s="45"/>
      <c r="L21" s="128" t="s">
        <v>29</v>
      </c>
      <c r="M21" s="31" t="e">
        <f>(D14+K14)/B14</f>
        <v>#DIV/0!</v>
      </c>
      <c r="N21" s="43"/>
      <c r="O21" s="22"/>
      <c r="P21" s="22"/>
      <c r="Q21" s="22"/>
    </row>
    <row r="22" spans="1:18" s="24" customFormat="1" ht="13.5" customHeight="1" x14ac:dyDescent="0.2">
      <c r="C22" s="128" t="s">
        <v>30</v>
      </c>
      <c r="D22" s="31" t="e">
        <f>(E7+L7)/B7</f>
        <v>#DIV/0!</v>
      </c>
      <c r="E22" s="44"/>
      <c r="F22" s="128" t="s">
        <v>30</v>
      </c>
      <c r="G22" s="31" t="e">
        <f>(E9+L9)/B9</f>
        <v>#DIV/0!</v>
      </c>
      <c r="H22" s="25"/>
      <c r="I22" s="128" t="s">
        <v>30</v>
      </c>
      <c r="J22" s="31" t="e">
        <f>(E12+L12)/B12</f>
        <v>#DIV/0!</v>
      </c>
      <c r="K22" s="45"/>
      <c r="L22" s="128" t="s">
        <v>30</v>
      </c>
      <c r="M22" s="31" t="e">
        <f>(E14+L14)/B14</f>
        <v>#DIV/0!</v>
      </c>
      <c r="N22" s="43"/>
      <c r="O22" s="22"/>
      <c r="P22" s="22"/>
      <c r="Q22" s="22"/>
    </row>
    <row r="23" spans="1:18" s="22" customFormat="1" ht="13.5" customHeight="1" x14ac:dyDescent="0.2">
      <c r="C23" s="128" t="s">
        <v>9</v>
      </c>
      <c r="D23" s="31" t="e">
        <f>(F7+M7)/B7</f>
        <v>#DIV/0!</v>
      </c>
      <c r="E23" s="44"/>
      <c r="F23" s="128" t="s">
        <v>9</v>
      </c>
      <c r="G23" s="31" t="e">
        <f>(F9+M9)/B9</f>
        <v>#DIV/0!</v>
      </c>
      <c r="H23" s="46"/>
      <c r="I23" s="128" t="s">
        <v>9</v>
      </c>
      <c r="J23" s="31" t="e">
        <f>(F12+M12)/B12</f>
        <v>#DIV/0!</v>
      </c>
      <c r="K23" s="45"/>
      <c r="L23" s="128" t="s">
        <v>9</v>
      </c>
      <c r="M23" s="31" t="e">
        <f>(F14+M14)/B14</f>
        <v>#DIV/0!</v>
      </c>
      <c r="N23" s="43"/>
    </row>
    <row r="24" spans="1:18" s="22" customFormat="1" ht="13.5" customHeight="1" x14ac:dyDescent="0.2">
      <c r="C24" s="128" t="s">
        <v>31</v>
      </c>
      <c r="D24" s="31" t="e">
        <f>(G7+N7)/B7</f>
        <v>#DIV/0!</v>
      </c>
      <c r="E24" s="44"/>
      <c r="F24" s="128" t="s">
        <v>31</v>
      </c>
      <c r="G24" s="31" t="e">
        <f>(G9+N9)/B9</f>
        <v>#DIV/0!</v>
      </c>
      <c r="H24" s="25"/>
      <c r="I24" s="128" t="s">
        <v>31</v>
      </c>
      <c r="J24" s="31" t="e">
        <f>(G12+N12)/B12</f>
        <v>#DIV/0!</v>
      </c>
      <c r="K24" s="45"/>
      <c r="L24" s="128" t="s">
        <v>31</v>
      </c>
      <c r="M24" s="31" t="e">
        <f>(G14+N14)/B14</f>
        <v>#DIV/0!</v>
      </c>
      <c r="N24" s="43"/>
    </row>
    <row r="25" spans="1:18" s="22" customFormat="1" ht="14.25" customHeight="1" x14ac:dyDescent="0.2">
      <c r="C25" s="131" t="s">
        <v>32</v>
      </c>
      <c r="D25" s="31" t="e">
        <f>(H7+O7)/B7</f>
        <v>#DIV/0!</v>
      </c>
      <c r="E25" s="44"/>
      <c r="F25" s="131" t="s">
        <v>32</v>
      </c>
      <c r="G25" s="31" t="e">
        <f>(H9+O9)/B9</f>
        <v>#DIV/0!</v>
      </c>
      <c r="H25" s="25"/>
      <c r="I25" s="131" t="s">
        <v>32</v>
      </c>
      <c r="J25" s="31" t="e">
        <f>(H12+O12)/B12</f>
        <v>#DIV/0!</v>
      </c>
      <c r="K25" s="45"/>
      <c r="L25" s="131" t="s">
        <v>32</v>
      </c>
      <c r="M25" s="31" t="e">
        <f>(H14+O14)/B14</f>
        <v>#DIV/0!</v>
      </c>
      <c r="N25" s="43"/>
    </row>
    <row r="26" spans="1:18" s="22" customFormat="1" ht="13.5" customHeight="1" x14ac:dyDescent="0.2">
      <c r="C26" s="131" t="s">
        <v>33</v>
      </c>
      <c r="D26" s="31" t="e">
        <f>(I7+P7)/B7</f>
        <v>#DIV/0!</v>
      </c>
      <c r="E26" s="44"/>
      <c r="F26" s="131" t="s">
        <v>33</v>
      </c>
      <c r="G26" s="32" t="e">
        <f>(I9+P9)/B9</f>
        <v>#DIV/0!</v>
      </c>
      <c r="H26" s="26"/>
      <c r="I26" s="131" t="s">
        <v>33</v>
      </c>
      <c r="J26" s="32" t="e">
        <f>(I12+P12)/B12</f>
        <v>#DIV/0!</v>
      </c>
      <c r="K26" s="45"/>
      <c r="L26" s="131" t="s">
        <v>33</v>
      </c>
      <c r="M26" s="31" t="e">
        <f>(I14+P14)/B14</f>
        <v>#DIV/0!</v>
      </c>
      <c r="N26" s="43"/>
    </row>
    <row r="27" spans="1:18" s="22" customFormat="1" ht="13.5" customHeight="1" thickBot="1" x14ac:dyDescent="0.25">
      <c r="C27" s="130" t="s">
        <v>28</v>
      </c>
      <c r="D27" s="31" t="e">
        <f>SUM(D21:D26)</f>
        <v>#DIV/0!</v>
      </c>
      <c r="E27" s="47"/>
      <c r="F27" s="132" t="s">
        <v>28</v>
      </c>
      <c r="G27" s="35" t="e">
        <f>SUM(G21:G26)</f>
        <v>#DIV/0!</v>
      </c>
      <c r="H27" s="47"/>
      <c r="I27" s="130" t="s">
        <v>28</v>
      </c>
      <c r="J27" s="31" t="e">
        <f>SUM(J21:J26)</f>
        <v>#DIV/0!</v>
      </c>
      <c r="K27" s="47"/>
      <c r="L27" s="130" t="s">
        <v>28</v>
      </c>
      <c r="M27" s="31" t="e">
        <f>SUM(M21:M26)</f>
        <v>#DIV/0!</v>
      </c>
      <c r="N27" s="21"/>
      <c r="O27" s="21"/>
      <c r="P27" s="21"/>
      <c r="Q27" s="21"/>
    </row>
    <row r="28" spans="1:18" s="22" customFormat="1" ht="13.5" customHeight="1" x14ac:dyDescent="0.2">
      <c r="C28" s="46"/>
      <c r="D28" s="33"/>
      <c r="E28" s="47"/>
      <c r="F28" s="46"/>
      <c r="G28" s="33"/>
      <c r="H28" s="47"/>
      <c r="I28" s="46"/>
      <c r="J28" s="33"/>
      <c r="K28" s="47"/>
      <c r="L28" s="46"/>
      <c r="M28" s="34"/>
      <c r="N28" s="21"/>
      <c r="O28" s="21"/>
      <c r="P28" s="21"/>
      <c r="Q28" s="21"/>
    </row>
    <row r="29" spans="1:18" s="22" customFormat="1" ht="24" customHeight="1" x14ac:dyDescent="0.2">
      <c r="C29" s="46"/>
      <c r="D29" s="33"/>
      <c r="E29" s="47"/>
      <c r="F29" s="33"/>
      <c r="G29" s="33"/>
      <c r="H29" s="47"/>
      <c r="I29" s="48"/>
      <c r="J29" s="33"/>
      <c r="K29" s="47"/>
      <c r="L29" s="48"/>
      <c r="M29" s="33"/>
      <c r="N29" s="21"/>
      <c r="O29" s="21"/>
      <c r="P29" s="21"/>
      <c r="Q29" s="21"/>
    </row>
    <row r="30" spans="1:18" s="14" customFormat="1" ht="13.5" customHeight="1" x14ac:dyDescent="0.2">
      <c r="B30" s="10"/>
      <c r="C30" s="10"/>
      <c r="D30" s="9"/>
      <c r="E30" s="49"/>
      <c r="F30" s="9"/>
      <c r="G30" s="9"/>
      <c r="H30" s="9"/>
      <c r="I30" s="49"/>
      <c r="J30" s="49"/>
      <c r="K30" s="49"/>
      <c r="L30" s="49"/>
      <c r="M30" s="49"/>
      <c r="N30" s="9"/>
      <c r="O30" s="9"/>
    </row>
    <row r="31" spans="1:18" ht="13.5" thickBot="1" x14ac:dyDescent="0.25"/>
    <row r="32" spans="1:18" ht="30" customHeight="1" x14ac:dyDescent="0.45">
      <c r="A32" s="158" t="s">
        <v>34</v>
      </c>
      <c r="B32" s="159"/>
      <c r="C32" s="159"/>
      <c r="D32" s="159"/>
      <c r="E32" s="159"/>
      <c r="F32" s="159"/>
      <c r="G32" s="159"/>
      <c r="H32" s="159"/>
      <c r="I32" s="159"/>
      <c r="J32" s="159"/>
      <c r="K32" s="159"/>
      <c r="L32" s="159"/>
      <c r="M32" s="159"/>
      <c r="N32" s="159"/>
      <c r="O32" s="159"/>
      <c r="P32" s="160"/>
    </row>
    <row r="33" spans="1:18" ht="30.75" customHeight="1" x14ac:dyDescent="0.2">
      <c r="A33" s="161" t="s">
        <v>35</v>
      </c>
      <c r="B33" s="162"/>
      <c r="C33" s="162"/>
      <c r="D33" s="162"/>
      <c r="E33" s="162"/>
      <c r="F33" s="162"/>
      <c r="G33" s="162"/>
      <c r="H33" s="162"/>
      <c r="I33" s="162"/>
      <c r="J33" s="162"/>
      <c r="K33" s="162"/>
      <c r="L33" s="162"/>
      <c r="M33" s="162"/>
      <c r="N33" s="162"/>
      <c r="O33" s="162"/>
      <c r="P33" s="163"/>
    </row>
    <row r="34" spans="1:18" x14ac:dyDescent="0.2">
      <c r="A34" s="50"/>
      <c r="B34" s="37"/>
      <c r="C34" s="37"/>
      <c r="D34" s="37"/>
      <c r="E34" s="37"/>
      <c r="F34" s="37"/>
      <c r="G34" s="37"/>
      <c r="H34" s="37"/>
      <c r="I34" s="37"/>
      <c r="J34" s="37"/>
      <c r="K34" s="37"/>
      <c r="P34" s="51"/>
    </row>
    <row r="35" spans="1:18" x14ac:dyDescent="0.2">
      <c r="A35" s="52"/>
      <c r="P35" s="51"/>
    </row>
    <row r="36" spans="1:18" ht="45" customHeight="1" x14ac:dyDescent="0.2">
      <c r="A36" s="164" t="s">
        <v>42</v>
      </c>
      <c r="B36" s="165"/>
      <c r="C36" s="165"/>
      <c r="D36" s="165"/>
      <c r="E36" s="166" t="s">
        <v>37</v>
      </c>
      <c r="F36" s="165"/>
      <c r="G36" s="165"/>
      <c r="H36" s="166" t="s">
        <v>38</v>
      </c>
      <c r="I36" s="165"/>
      <c r="J36" s="165"/>
      <c r="K36" s="165"/>
      <c r="L36" s="165"/>
      <c r="M36" s="166" t="s">
        <v>39</v>
      </c>
      <c r="N36" s="165"/>
      <c r="O36" s="165"/>
      <c r="P36" s="167"/>
      <c r="Q36" s="20"/>
      <c r="R36" s="20"/>
    </row>
    <row r="38" spans="1:18" ht="14.25" x14ac:dyDescent="0.2">
      <c r="A38" s="133" t="s">
        <v>40</v>
      </c>
    </row>
  </sheetData>
  <sheetProtection algorithmName="SHA-512" hashValue="stLz8OLCQ6Eq01yq6d4m0hFjgNsyTWk6zdfzlEB5HtgGnq9zr8T5zJO8Lhu/YeqXasaEy+ondDEKIeJKOlmUzg==" saltValue="PfTvvpDFJFmETu77UT4pcQ==" spinCount="100000" sheet="1" objects="1" scenarios="1" selectLockedCells="1"/>
  <mergeCells count="14">
    <mergeCell ref="C16:D16"/>
    <mergeCell ref="F16:G16"/>
    <mergeCell ref="I16:J16"/>
    <mergeCell ref="L16:M16"/>
    <mergeCell ref="A1:P1"/>
    <mergeCell ref="J3:N3"/>
    <mergeCell ref="C5:I5"/>
    <mergeCell ref="J5:P5"/>
    <mergeCell ref="A32:P32"/>
    <mergeCell ref="A33:P33"/>
    <mergeCell ref="A36:D36"/>
    <mergeCell ref="E36:G36"/>
    <mergeCell ref="H36:L36"/>
    <mergeCell ref="M36:P3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AV126"/>
  <sheetViews>
    <sheetView zoomScale="70" zoomScaleNormal="70" workbookViewId="0">
      <selection activeCell="H87" sqref="H87"/>
    </sheetView>
  </sheetViews>
  <sheetFormatPr defaultRowHeight="12.75" x14ac:dyDescent="0.2"/>
  <cols>
    <col min="2" max="2" width="19.7109375" style="53" customWidth="1"/>
    <col min="11" max="11" width="7.5703125" customWidth="1"/>
    <col min="14" max="34" width="9.140625" customWidth="1"/>
    <col min="36" max="36" width="9.7109375" customWidth="1"/>
    <col min="37" max="37" width="2.7109375" customWidth="1"/>
    <col min="38" max="38" width="1.7109375" customWidth="1"/>
    <col min="39" max="39" width="3.7109375" customWidth="1"/>
    <col min="40" max="40" width="2.7109375" customWidth="1"/>
    <col min="41" max="41" width="1.7109375" customWidth="1"/>
    <col min="42" max="42" width="3.7109375" customWidth="1"/>
    <col min="43" max="43" width="2.7109375" customWidth="1"/>
    <col min="44" max="44" width="1.7109375" customWidth="1"/>
    <col min="45" max="45" width="3.7109375" customWidth="1"/>
    <col min="46" max="46" width="2.7109375" customWidth="1"/>
    <col min="47" max="47" width="1.7109375" customWidth="1"/>
    <col min="48" max="48" width="3.7109375" customWidth="1"/>
  </cols>
  <sheetData>
    <row r="3" spans="2:11" ht="25.5" x14ac:dyDescent="0.2">
      <c r="B3" s="71" t="s">
        <v>43</v>
      </c>
      <c r="C3" s="54"/>
      <c r="D3" s="54" t="s">
        <v>29</v>
      </c>
      <c r="E3" s="54" t="s">
        <v>30</v>
      </c>
      <c r="F3" s="54" t="s">
        <v>9</v>
      </c>
      <c r="G3" s="54" t="s">
        <v>31</v>
      </c>
      <c r="H3" s="54" t="s">
        <v>44</v>
      </c>
      <c r="I3" s="54" t="s">
        <v>45</v>
      </c>
      <c r="J3" s="55" t="s">
        <v>46</v>
      </c>
      <c r="K3" s="56" t="s">
        <v>47</v>
      </c>
    </row>
    <row r="4" spans="2:11" x14ac:dyDescent="0.2">
      <c r="B4" s="57" t="s">
        <v>48</v>
      </c>
      <c r="C4" s="58">
        <v>2022</v>
      </c>
      <c r="D4" s="59">
        <f>'2022'!D7+'2022'!K7</f>
        <v>0</v>
      </c>
      <c r="E4" s="59">
        <f>'2022'!E7+'2022'!L7</f>
        <v>0</v>
      </c>
      <c r="F4" s="59">
        <f>'2022'!F7+'2022'!M7</f>
        <v>0</v>
      </c>
      <c r="G4" s="59">
        <f>'2022'!G7+'2022'!N7</f>
        <v>0</v>
      </c>
      <c r="H4" s="59">
        <f>'2022'!H7+'2022'!O7</f>
        <v>0</v>
      </c>
      <c r="I4" s="59">
        <f>'2022'!I7+'2022'!P7</f>
        <v>0</v>
      </c>
      <c r="J4" s="60">
        <f>SUM(E4:I4)</f>
        <v>0</v>
      </c>
      <c r="K4" s="61">
        <f>D4+J4</f>
        <v>0</v>
      </c>
    </row>
    <row r="5" spans="2:11" x14ac:dyDescent="0.2">
      <c r="B5" s="57"/>
      <c r="C5">
        <v>2023</v>
      </c>
      <c r="D5" s="59">
        <f>'2023'!D7+'2023'!K7</f>
        <v>0</v>
      </c>
      <c r="E5" s="59">
        <f>'2023'!E7+'2023'!L7</f>
        <v>0</v>
      </c>
      <c r="F5" s="59">
        <f>'2023'!F7+'2023'!M7</f>
        <v>0</v>
      </c>
      <c r="G5" s="59">
        <f>'2023'!G7+'2023'!N7</f>
        <v>0</v>
      </c>
      <c r="H5" s="59">
        <f>'2023'!H7+'2023'!O7</f>
        <v>0</v>
      </c>
      <c r="I5" s="59">
        <f>'2023'!I7+'2023'!P7</f>
        <v>0</v>
      </c>
      <c r="J5" s="60">
        <f t="shared" ref="J5:J18" si="0">SUM(E5:I5)</f>
        <v>0</v>
      </c>
      <c r="K5" s="61">
        <f t="shared" ref="K5:K18" si="1">D5+J5</f>
        <v>0</v>
      </c>
    </row>
    <row r="6" spans="2:11" x14ac:dyDescent="0.2">
      <c r="B6" s="57"/>
      <c r="C6">
        <v>2024</v>
      </c>
      <c r="D6" s="59">
        <f>'2024'!D7+'2024'!K7</f>
        <v>0</v>
      </c>
      <c r="E6" s="59">
        <f>'2024'!E7+'2024'!L7</f>
        <v>0</v>
      </c>
      <c r="F6" s="59">
        <f>'2024'!F7+'2024'!M7</f>
        <v>0</v>
      </c>
      <c r="G6" s="59">
        <f>'2024'!G7+'2024'!N7</f>
        <v>0</v>
      </c>
      <c r="H6" s="59">
        <f>'2024'!H7+'2024'!O7</f>
        <v>0</v>
      </c>
      <c r="I6" s="59">
        <f>'2024'!I7+'2024'!P7</f>
        <v>0</v>
      </c>
      <c r="J6" s="60">
        <f t="shared" si="0"/>
        <v>0</v>
      </c>
      <c r="K6" s="61">
        <f t="shared" si="1"/>
        <v>0</v>
      </c>
    </row>
    <row r="7" spans="2:11" x14ac:dyDescent="0.2">
      <c r="B7" s="57" t="s">
        <v>41</v>
      </c>
      <c r="D7" s="59"/>
      <c r="E7" s="59"/>
      <c r="F7" s="59"/>
      <c r="G7" s="59"/>
      <c r="H7" s="59"/>
      <c r="I7" s="59"/>
      <c r="J7" s="60"/>
      <c r="K7" s="61"/>
    </row>
    <row r="8" spans="2:11" x14ac:dyDescent="0.2">
      <c r="B8" s="57" t="s">
        <v>49</v>
      </c>
      <c r="C8" s="58">
        <v>2022</v>
      </c>
      <c r="D8" s="59">
        <f>'2022'!D9+'2022'!K9</f>
        <v>0</v>
      </c>
      <c r="E8" s="59">
        <f>'2022'!E9+'2022'!L9</f>
        <v>0</v>
      </c>
      <c r="F8" s="59">
        <f>'2022'!F9+'2022'!M9</f>
        <v>0</v>
      </c>
      <c r="G8" s="59">
        <f>'2022'!G9+'2022'!N9</f>
        <v>0</v>
      </c>
      <c r="H8" s="59">
        <f>'2022'!H9+'2022'!O9</f>
        <v>0</v>
      </c>
      <c r="I8" s="59">
        <f>'2022'!I9+'2022'!P9</f>
        <v>0</v>
      </c>
      <c r="J8" s="60">
        <f t="shared" si="0"/>
        <v>0</v>
      </c>
      <c r="K8" s="61">
        <f t="shared" si="1"/>
        <v>0</v>
      </c>
    </row>
    <row r="9" spans="2:11" x14ac:dyDescent="0.2">
      <c r="B9" s="57"/>
      <c r="C9">
        <v>2023</v>
      </c>
      <c r="D9" s="59">
        <f>'2023'!D9+'2023'!K9</f>
        <v>0</v>
      </c>
      <c r="E9" s="59">
        <f>'2023'!E9+'2023'!L9</f>
        <v>0</v>
      </c>
      <c r="F9" s="59">
        <f>'2023'!F9+'2023'!M9</f>
        <v>0</v>
      </c>
      <c r="G9" s="59">
        <f>'2023'!G9+'2023'!N9</f>
        <v>0</v>
      </c>
      <c r="H9" s="59">
        <f>'2023'!H9+'2023'!O9</f>
        <v>0</v>
      </c>
      <c r="I9" s="59">
        <f>'2023'!I9+'2023'!P9</f>
        <v>0</v>
      </c>
      <c r="J9" s="60">
        <f t="shared" si="0"/>
        <v>0</v>
      </c>
      <c r="K9" s="61">
        <f t="shared" si="1"/>
        <v>0</v>
      </c>
    </row>
    <row r="10" spans="2:11" x14ac:dyDescent="0.2">
      <c r="B10" s="57"/>
      <c r="C10">
        <v>2024</v>
      </c>
      <c r="D10" s="59">
        <f>'2024'!D9+'2024'!K9</f>
        <v>0</v>
      </c>
      <c r="E10" s="59">
        <f>'2024'!E9+'2024'!L9</f>
        <v>0</v>
      </c>
      <c r="F10" s="59">
        <f>'2024'!F9+'2024'!M9</f>
        <v>0</v>
      </c>
      <c r="G10" s="59">
        <f>'2024'!G9+'2024'!N9</f>
        <v>0</v>
      </c>
      <c r="H10" s="59">
        <f>'2024'!H9+'2024'!O9</f>
        <v>0</v>
      </c>
      <c r="I10" s="59">
        <f>'2024'!I9+'2024'!P9</f>
        <v>0</v>
      </c>
      <c r="J10" s="60">
        <f t="shared" si="0"/>
        <v>0</v>
      </c>
      <c r="K10" s="61">
        <f t="shared" si="1"/>
        <v>0</v>
      </c>
    </row>
    <row r="11" spans="2:11" x14ac:dyDescent="0.2">
      <c r="B11" s="57" t="s">
        <v>41</v>
      </c>
      <c r="D11" s="59"/>
      <c r="E11" s="59"/>
      <c r="F11" s="59"/>
      <c r="G11" s="59"/>
      <c r="H11" s="59"/>
      <c r="I11" s="59"/>
      <c r="J11" s="60"/>
      <c r="K11" s="61"/>
    </row>
    <row r="12" spans="2:11" x14ac:dyDescent="0.2">
      <c r="B12" s="57" t="s">
        <v>50</v>
      </c>
      <c r="C12" s="58">
        <v>2022</v>
      </c>
      <c r="D12" s="59">
        <f>'2022'!D12+'2022'!K12</f>
        <v>0</v>
      </c>
      <c r="E12" s="59">
        <f>'2022'!E12+'2022'!L12</f>
        <v>0</v>
      </c>
      <c r="F12" s="59">
        <f>'2022'!F12+'2022'!M12</f>
        <v>0</v>
      </c>
      <c r="G12" s="59">
        <f>'2022'!G12+'2022'!N12</f>
        <v>0</v>
      </c>
      <c r="H12" s="59">
        <f>'2022'!H12+'2022'!O12</f>
        <v>0</v>
      </c>
      <c r="I12" s="59">
        <f>'2022'!I12+'2022'!P12</f>
        <v>0</v>
      </c>
      <c r="J12" s="60">
        <f t="shared" si="0"/>
        <v>0</v>
      </c>
      <c r="K12" s="61">
        <f t="shared" si="1"/>
        <v>0</v>
      </c>
    </row>
    <row r="13" spans="2:11" x14ac:dyDescent="0.2">
      <c r="B13" s="57"/>
      <c r="C13">
        <v>2023</v>
      </c>
      <c r="D13" s="59">
        <f>'2023'!D12+'2023'!K12</f>
        <v>0</v>
      </c>
      <c r="E13" s="59">
        <f>'2023'!E12+'2023'!L12</f>
        <v>0</v>
      </c>
      <c r="F13" s="59">
        <f>'2023'!F12+'2023'!M12</f>
        <v>0</v>
      </c>
      <c r="G13" s="59">
        <f>'2023'!G12+'2023'!N12</f>
        <v>0</v>
      </c>
      <c r="H13" s="59">
        <f>'2023'!H12+'2023'!O12</f>
        <v>0</v>
      </c>
      <c r="I13" s="59">
        <f>'2023'!I12+'2023'!P12</f>
        <v>0</v>
      </c>
      <c r="J13" s="60">
        <f t="shared" si="0"/>
        <v>0</v>
      </c>
      <c r="K13" s="61">
        <f t="shared" si="1"/>
        <v>0</v>
      </c>
    </row>
    <row r="14" spans="2:11" x14ac:dyDescent="0.2">
      <c r="B14" s="57"/>
      <c r="C14">
        <v>2024</v>
      </c>
      <c r="D14" s="59">
        <f>'2024'!D12+'2024'!K12</f>
        <v>0</v>
      </c>
      <c r="E14" s="59">
        <f>'2024'!E12+'2024'!L12</f>
        <v>0</v>
      </c>
      <c r="F14" s="59">
        <f>'2024'!F12+'2024'!M12</f>
        <v>0</v>
      </c>
      <c r="G14" s="59">
        <f>'2024'!G12+'2024'!N12</f>
        <v>0</v>
      </c>
      <c r="H14" s="59">
        <f>'2024'!H12+'2024'!O12</f>
        <v>0</v>
      </c>
      <c r="I14" s="59">
        <f>'2024'!I12+'2024'!P12</f>
        <v>0</v>
      </c>
      <c r="J14" s="60">
        <f t="shared" si="0"/>
        <v>0</v>
      </c>
      <c r="K14" s="61">
        <f t="shared" si="1"/>
        <v>0</v>
      </c>
    </row>
    <row r="15" spans="2:11" x14ac:dyDescent="0.2">
      <c r="B15" s="57" t="s">
        <v>41</v>
      </c>
      <c r="D15" s="59"/>
      <c r="E15" s="59"/>
      <c r="F15" s="59"/>
      <c r="G15" s="59"/>
      <c r="H15" s="59"/>
      <c r="I15" s="59"/>
      <c r="J15" s="60"/>
      <c r="K15" s="61"/>
    </row>
    <row r="16" spans="2:11" x14ac:dyDescent="0.2">
      <c r="B16" s="57" t="s">
        <v>51</v>
      </c>
      <c r="C16">
        <v>2022</v>
      </c>
      <c r="D16" s="59">
        <f>'2022'!D14+'2022'!K14</f>
        <v>0</v>
      </c>
      <c r="E16" s="59">
        <f>'2022'!E14+'2022'!L14</f>
        <v>0</v>
      </c>
      <c r="F16" s="59">
        <f>'2022'!F14+'2022'!M14</f>
        <v>0</v>
      </c>
      <c r="G16" s="59">
        <f>'2022'!G14+'2022'!N14</f>
        <v>0</v>
      </c>
      <c r="H16" s="59">
        <f>'2022'!H14+'2022'!O14</f>
        <v>0</v>
      </c>
      <c r="I16" s="59">
        <f>'2022'!I14+'2022'!P14</f>
        <v>0</v>
      </c>
      <c r="J16" s="60">
        <f t="shared" si="0"/>
        <v>0</v>
      </c>
      <c r="K16" s="61">
        <f t="shared" si="1"/>
        <v>0</v>
      </c>
    </row>
    <row r="17" spans="2:11" x14ac:dyDescent="0.2">
      <c r="B17" s="57"/>
      <c r="C17">
        <v>2023</v>
      </c>
      <c r="D17" s="59">
        <f>'2023'!D14+'2023'!K14</f>
        <v>0</v>
      </c>
      <c r="E17" s="59">
        <f>'2023'!E14+'2023'!L14</f>
        <v>0</v>
      </c>
      <c r="F17" s="59">
        <f>'2023'!F14+'2023'!M14</f>
        <v>0</v>
      </c>
      <c r="G17" s="59">
        <f>'2023'!G14+'2023'!N14</f>
        <v>0</v>
      </c>
      <c r="H17" s="59">
        <f>'2023'!H14+'2023'!O14</f>
        <v>0</v>
      </c>
      <c r="I17" s="59">
        <f>'2023'!I14+'2023'!P14</f>
        <v>0</v>
      </c>
      <c r="J17" s="60">
        <f t="shared" si="0"/>
        <v>0</v>
      </c>
      <c r="K17" s="61">
        <f t="shared" si="1"/>
        <v>0</v>
      </c>
    </row>
    <row r="18" spans="2:11" x14ac:dyDescent="0.2">
      <c r="B18" s="62"/>
      <c r="C18" s="63">
        <v>2024</v>
      </c>
      <c r="D18" s="64">
        <f>'2024'!D14+'2024'!K14</f>
        <v>0</v>
      </c>
      <c r="E18" s="64">
        <f>'2024'!E14+'2024'!L14</f>
        <v>0</v>
      </c>
      <c r="F18" s="64">
        <f>'2024'!F14+'2024'!M14</f>
        <v>0</v>
      </c>
      <c r="G18" s="64">
        <f>'2024'!G14+'2024'!N14</f>
        <v>0</v>
      </c>
      <c r="H18" s="64">
        <f>'2024'!H14+'2024'!O14</f>
        <v>0</v>
      </c>
      <c r="I18" s="64">
        <f>'2024'!I14+'2024'!P14</f>
        <v>0</v>
      </c>
      <c r="J18" s="65">
        <f t="shared" si="0"/>
        <v>0</v>
      </c>
      <c r="K18" s="66">
        <f t="shared" si="1"/>
        <v>0</v>
      </c>
    </row>
    <row r="20" spans="2:11" x14ac:dyDescent="0.2">
      <c r="J20" s="53"/>
      <c r="K20" s="53"/>
    </row>
    <row r="21" spans="2:11" ht="25.5" x14ac:dyDescent="0.2">
      <c r="B21" s="71" t="s">
        <v>43</v>
      </c>
      <c r="C21" s="54"/>
      <c r="D21" s="54" t="s">
        <v>29</v>
      </c>
      <c r="E21" s="54" t="s">
        <v>30</v>
      </c>
      <c r="F21" s="54" t="s">
        <v>9</v>
      </c>
      <c r="G21" s="54" t="s">
        <v>31</v>
      </c>
      <c r="H21" s="54" t="s">
        <v>44</v>
      </c>
      <c r="I21" s="54" t="s">
        <v>45</v>
      </c>
      <c r="J21" s="55" t="s">
        <v>46</v>
      </c>
      <c r="K21" s="56" t="s">
        <v>47</v>
      </c>
    </row>
    <row r="22" spans="2:11" x14ac:dyDescent="0.2">
      <c r="B22" s="57" t="s">
        <v>48</v>
      </c>
      <c r="C22" s="58">
        <v>2022</v>
      </c>
      <c r="D22" s="67" t="e">
        <f>D4/K22</f>
        <v>#DIV/0!</v>
      </c>
      <c r="E22" s="67" t="e">
        <f>E4/K22</f>
        <v>#DIV/0!</v>
      </c>
      <c r="F22" s="67" t="e">
        <f>F4/K22</f>
        <v>#DIV/0!</v>
      </c>
      <c r="G22" s="67" t="e">
        <f>G4/K22</f>
        <v>#DIV/0!</v>
      </c>
      <c r="H22" s="67" t="e">
        <f>H4/K22</f>
        <v>#DIV/0!</v>
      </c>
      <c r="I22" s="67" t="e">
        <f>I4/K22</f>
        <v>#DIV/0!</v>
      </c>
      <c r="J22" s="69" t="e">
        <f>J4/K22</f>
        <v>#DIV/0!</v>
      </c>
      <c r="K22" s="61">
        <f>K4</f>
        <v>0</v>
      </c>
    </row>
    <row r="23" spans="2:11" x14ac:dyDescent="0.2">
      <c r="B23" s="57"/>
      <c r="C23">
        <v>2023</v>
      </c>
      <c r="D23" s="67" t="e">
        <f>D5/K23</f>
        <v>#DIV/0!</v>
      </c>
      <c r="E23" s="67" t="e">
        <f>E5/K23</f>
        <v>#DIV/0!</v>
      </c>
      <c r="F23" s="67" t="e">
        <f>F5/K23</f>
        <v>#DIV/0!</v>
      </c>
      <c r="G23" s="67" t="e">
        <f>G5/K23</f>
        <v>#DIV/0!</v>
      </c>
      <c r="H23" s="67" t="e">
        <f>H5/K23</f>
        <v>#DIV/0!</v>
      </c>
      <c r="I23" s="67" t="e">
        <f>I5/K23</f>
        <v>#DIV/0!</v>
      </c>
      <c r="J23" s="69" t="e">
        <f>J5/K23</f>
        <v>#DIV/0!</v>
      </c>
      <c r="K23" s="61">
        <f>K5</f>
        <v>0</v>
      </c>
    </row>
    <row r="24" spans="2:11" x14ac:dyDescent="0.2">
      <c r="B24" s="57"/>
      <c r="C24">
        <v>2024</v>
      </c>
      <c r="D24" s="67" t="e">
        <f>D6/K24</f>
        <v>#DIV/0!</v>
      </c>
      <c r="E24" s="67" t="e">
        <f>E6/K24</f>
        <v>#DIV/0!</v>
      </c>
      <c r="F24" s="67" t="e">
        <f>F6/K24</f>
        <v>#DIV/0!</v>
      </c>
      <c r="G24" s="67" t="e">
        <f>G6/K24</f>
        <v>#DIV/0!</v>
      </c>
      <c r="H24" s="67" t="e">
        <f>H6/K24</f>
        <v>#DIV/0!</v>
      </c>
      <c r="I24" s="67" t="e">
        <f>I6/K24</f>
        <v>#DIV/0!</v>
      </c>
      <c r="J24" s="69" t="e">
        <f>J6/K24</f>
        <v>#DIV/0!</v>
      </c>
      <c r="K24" s="61">
        <f>K6</f>
        <v>0</v>
      </c>
    </row>
    <row r="25" spans="2:11" x14ac:dyDescent="0.2">
      <c r="B25" s="57" t="s">
        <v>41</v>
      </c>
      <c r="D25" s="67"/>
      <c r="E25" s="67"/>
      <c r="F25" s="67"/>
      <c r="G25" s="67"/>
      <c r="H25" s="67"/>
      <c r="I25" s="67"/>
      <c r="J25" s="69"/>
      <c r="K25" s="61"/>
    </row>
    <row r="26" spans="2:11" x14ac:dyDescent="0.2">
      <c r="B26" s="57" t="s">
        <v>49</v>
      </c>
      <c r="C26" s="58">
        <v>2022</v>
      </c>
      <c r="D26" s="67" t="e">
        <f>D8/K26</f>
        <v>#DIV/0!</v>
      </c>
      <c r="E26" s="67" t="e">
        <f>E8/K26</f>
        <v>#DIV/0!</v>
      </c>
      <c r="F26" s="67" t="e">
        <f>F8/K26</f>
        <v>#DIV/0!</v>
      </c>
      <c r="G26" s="67" t="e">
        <f>G8/K26</f>
        <v>#DIV/0!</v>
      </c>
      <c r="H26" s="67" t="e">
        <f>H8/K26</f>
        <v>#DIV/0!</v>
      </c>
      <c r="I26" s="67" t="e">
        <f>I8/K26</f>
        <v>#DIV/0!</v>
      </c>
      <c r="J26" s="69" t="e">
        <f>J8/K26</f>
        <v>#DIV/0!</v>
      </c>
      <c r="K26" s="61">
        <f>K8</f>
        <v>0</v>
      </c>
    </row>
    <row r="27" spans="2:11" x14ac:dyDescent="0.2">
      <c r="B27" s="57"/>
      <c r="C27">
        <v>2023</v>
      </c>
      <c r="D27" s="67" t="e">
        <f>D9/K27</f>
        <v>#DIV/0!</v>
      </c>
      <c r="E27" s="67" t="e">
        <f>E9/K27</f>
        <v>#DIV/0!</v>
      </c>
      <c r="F27" s="67" t="e">
        <f>F9/K27</f>
        <v>#DIV/0!</v>
      </c>
      <c r="G27" s="67" t="e">
        <f>G9/K27</f>
        <v>#DIV/0!</v>
      </c>
      <c r="H27" s="67" t="e">
        <f>H9/K27</f>
        <v>#DIV/0!</v>
      </c>
      <c r="I27" s="67" t="e">
        <f>I9/K27</f>
        <v>#DIV/0!</v>
      </c>
      <c r="J27" s="69" t="e">
        <f>J9/K27</f>
        <v>#DIV/0!</v>
      </c>
      <c r="K27" s="61">
        <f>K9</f>
        <v>0</v>
      </c>
    </row>
    <row r="28" spans="2:11" x14ac:dyDescent="0.2">
      <c r="B28" s="57"/>
      <c r="C28">
        <v>2024</v>
      </c>
      <c r="D28" s="67" t="e">
        <f>D10/K28</f>
        <v>#DIV/0!</v>
      </c>
      <c r="E28" s="67" t="e">
        <f>E10/K28</f>
        <v>#DIV/0!</v>
      </c>
      <c r="F28" s="67" t="e">
        <f>F10/K28</f>
        <v>#DIV/0!</v>
      </c>
      <c r="G28" s="67" t="e">
        <f>G10/K28</f>
        <v>#DIV/0!</v>
      </c>
      <c r="H28" s="67" t="e">
        <f>H10/K28</f>
        <v>#DIV/0!</v>
      </c>
      <c r="I28" s="67" t="e">
        <f>I10/K28</f>
        <v>#DIV/0!</v>
      </c>
      <c r="J28" s="69" t="e">
        <f>J10/K28</f>
        <v>#DIV/0!</v>
      </c>
      <c r="K28" s="61">
        <f>K10</f>
        <v>0</v>
      </c>
    </row>
    <row r="29" spans="2:11" x14ac:dyDescent="0.2">
      <c r="B29" s="57" t="s">
        <v>41</v>
      </c>
      <c r="D29" s="67"/>
      <c r="E29" s="67"/>
      <c r="F29" s="67"/>
      <c r="G29" s="67"/>
      <c r="H29" s="67"/>
      <c r="I29" s="67"/>
      <c r="J29" s="69"/>
      <c r="K29" s="61"/>
    </row>
    <row r="30" spans="2:11" x14ac:dyDescent="0.2">
      <c r="B30" s="57" t="s">
        <v>50</v>
      </c>
      <c r="C30" s="58">
        <v>2022</v>
      </c>
      <c r="D30" s="67" t="e">
        <f>D12/K30</f>
        <v>#DIV/0!</v>
      </c>
      <c r="E30" s="67" t="e">
        <f>E12/K30</f>
        <v>#DIV/0!</v>
      </c>
      <c r="F30" s="67" t="e">
        <f>F12/K30</f>
        <v>#DIV/0!</v>
      </c>
      <c r="G30" s="67" t="e">
        <f>G12/K30</f>
        <v>#DIV/0!</v>
      </c>
      <c r="H30" s="67" t="e">
        <f>H12/K30</f>
        <v>#DIV/0!</v>
      </c>
      <c r="I30" s="67" t="e">
        <f>I12/K30</f>
        <v>#DIV/0!</v>
      </c>
      <c r="J30" s="69" t="e">
        <f>J12/K30</f>
        <v>#DIV/0!</v>
      </c>
      <c r="K30" s="61">
        <f>K12</f>
        <v>0</v>
      </c>
    </row>
    <row r="31" spans="2:11" x14ac:dyDescent="0.2">
      <c r="B31" s="57"/>
      <c r="C31">
        <v>2023</v>
      </c>
      <c r="D31" s="67" t="e">
        <f>D13/K31</f>
        <v>#DIV/0!</v>
      </c>
      <c r="E31" s="67" t="e">
        <f>E13/K31</f>
        <v>#DIV/0!</v>
      </c>
      <c r="F31" s="67" t="e">
        <f>F13/K31</f>
        <v>#DIV/0!</v>
      </c>
      <c r="G31" s="67" t="e">
        <f>G13/K31</f>
        <v>#DIV/0!</v>
      </c>
      <c r="H31" s="67" t="e">
        <f>H13/K31</f>
        <v>#DIV/0!</v>
      </c>
      <c r="I31" s="67" t="e">
        <f>I13/K31</f>
        <v>#DIV/0!</v>
      </c>
      <c r="J31" s="69" t="e">
        <f>J13/K31</f>
        <v>#DIV/0!</v>
      </c>
      <c r="K31" s="61">
        <f>K13</f>
        <v>0</v>
      </c>
    </row>
    <row r="32" spans="2:11" x14ac:dyDescent="0.2">
      <c r="B32" s="57"/>
      <c r="C32">
        <v>2024</v>
      </c>
      <c r="D32" s="67" t="e">
        <f>D14/K32</f>
        <v>#DIV/0!</v>
      </c>
      <c r="E32" s="67" t="e">
        <f>E14/K32</f>
        <v>#DIV/0!</v>
      </c>
      <c r="F32" s="67" t="e">
        <f>F14/K32</f>
        <v>#DIV/0!</v>
      </c>
      <c r="G32" s="67" t="e">
        <f>G14/K32</f>
        <v>#DIV/0!</v>
      </c>
      <c r="H32" s="67" t="e">
        <f>H14/K32</f>
        <v>#DIV/0!</v>
      </c>
      <c r="I32" s="67" t="e">
        <f>I14/K32</f>
        <v>#DIV/0!</v>
      </c>
      <c r="J32" s="69" t="e">
        <f>J14/K32</f>
        <v>#DIV/0!</v>
      </c>
      <c r="K32" s="61">
        <f>K14</f>
        <v>0</v>
      </c>
    </row>
    <row r="33" spans="2:12" x14ac:dyDescent="0.2">
      <c r="B33" s="57" t="s">
        <v>41</v>
      </c>
      <c r="D33" s="67"/>
      <c r="E33" s="67"/>
      <c r="F33" s="67"/>
      <c r="G33" s="67"/>
      <c r="H33" s="67"/>
      <c r="I33" s="67"/>
      <c r="J33" s="69"/>
      <c r="K33" s="61"/>
    </row>
    <row r="34" spans="2:12" x14ac:dyDescent="0.2">
      <c r="B34" s="57" t="s">
        <v>51</v>
      </c>
      <c r="C34">
        <v>2022</v>
      </c>
      <c r="D34" s="67" t="e">
        <f>D16/K34</f>
        <v>#DIV/0!</v>
      </c>
      <c r="E34" s="67" t="e">
        <f>E16/K34</f>
        <v>#DIV/0!</v>
      </c>
      <c r="F34" s="67" t="e">
        <f>F16/K34</f>
        <v>#DIV/0!</v>
      </c>
      <c r="G34" s="67" t="e">
        <f>G16/K34</f>
        <v>#DIV/0!</v>
      </c>
      <c r="H34" s="67" t="e">
        <f>H16/K34</f>
        <v>#DIV/0!</v>
      </c>
      <c r="I34" s="67" t="e">
        <f>I16/K34</f>
        <v>#DIV/0!</v>
      </c>
      <c r="J34" s="69" t="e">
        <f>J16/K34</f>
        <v>#DIV/0!</v>
      </c>
      <c r="K34" s="61">
        <f>K16</f>
        <v>0</v>
      </c>
    </row>
    <row r="35" spans="2:12" x14ac:dyDescent="0.2">
      <c r="B35" s="57"/>
      <c r="C35">
        <v>2023</v>
      </c>
      <c r="D35" s="67" t="e">
        <f>D17/K35</f>
        <v>#DIV/0!</v>
      </c>
      <c r="E35" s="67" t="e">
        <f>E17/K35</f>
        <v>#DIV/0!</v>
      </c>
      <c r="F35" s="67" t="e">
        <f>F17/K35</f>
        <v>#DIV/0!</v>
      </c>
      <c r="G35" s="67" t="e">
        <f>G17/K35</f>
        <v>#DIV/0!</v>
      </c>
      <c r="H35" s="67" t="e">
        <f>H17/K35</f>
        <v>#DIV/0!</v>
      </c>
      <c r="I35" s="67" t="e">
        <f>I17/K35</f>
        <v>#DIV/0!</v>
      </c>
      <c r="J35" s="69" t="e">
        <f>J17/K35</f>
        <v>#DIV/0!</v>
      </c>
      <c r="K35" s="61">
        <f>K17</f>
        <v>0</v>
      </c>
    </row>
    <row r="36" spans="2:12" x14ac:dyDescent="0.2">
      <c r="B36" s="62"/>
      <c r="C36" s="63">
        <v>2024</v>
      </c>
      <c r="D36" s="68" t="e">
        <f>D18/K36</f>
        <v>#DIV/0!</v>
      </c>
      <c r="E36" s="68" t="e">
        <f>E18/K36</f>
        <v>#DIV/0!</v>
      </c>
      <c r="F36" s="68" t="e">
        <f>F18/K36</f>
        <v>#DIV/0!</v>
      </c>
      <c r="G36" s="68" t="e">
        <f>G18/K36</f>
        <v>#DIV/0!</v>
      </c>
      <c r="H36" s="68" t="e">
        <f>H18/K36</f>
        <v>#DIV/0!</v>
      </c>
      <c r="I36" s="68" t="e">
        <f>I18/K36</f>
        <v>#DIV/0!</v>
      </c>
      <c r="J36" s="70" t="e">
        <f>J18/K36</f>
        <v>#DIV/0!</v>
      </c>
      <c r="K36" s="66">
        <f>K18</f>
        <v>0</v>
      </c>
    </row>
    <row r="39" spans="2:12" ht="25.5" x14ac:dyDescent="0.2">
      <c r="B39" s="71" t="s">
        <v>52</v>
      </c>
      <c r="C39" s="54"/>
      <c r="D39" s="54" t="s">
        <v>29</v>
      </c>
      <c r="E39" s="54" t="s">
        <v>30</v>
      </c>
      <c r="F39" s="54" t="s">
        <v>9</v>
      </c>
      <c r="G39" s="54" t="s">
        <v>31</v>
      </c>
      <c r="H39" s="54" t="s">
        <v>44</v>
      </c>
      <c r="I39" s="54" t="s">
        <v>45</v>
      </c>
      <c r="J39" s="55" t="s">
        <v>53</v>
      </c>
      <c r="K39" s="56" t="s">
        <v>47</v>
      </c>
      <c r="L39" s="73" t="s">
        <v>54</v>
      </c>
    </row>
    <row r="40" spans="2:12" x14ac:dyDescent="0.2">
      <c r="B40" s="57" t="s">
        <v>48</v>
      </c>
      <c r="C40" s="58">
        <v>2022</v>
      </c>
      <c r="D40" s="60">
        <f>'2022'!K7</f>
        <v>0</v>
      </c>
      <c r="E40" s="60">
        <f>'2022'!L7</f>
        <v>0</v>
      </c>
      <c r="F40" s="60">
        <f>'2022'!M7</f>
        <v>0</v>
      </c>
      <c r="G40" s="60">
        <f>'2022'!N7</f>
        <v>0</v>
      </c>
      <c r="H40" s="60">
        <f>'2022'!O7</f>
        <v>0</v>
      </c>
      <c r="I40" s="60">
        <f>'2022'!P7</f>
        <v>0</v>
      </c>
      <c r="J40" s="60">
        <f>SUM(D40:I40)</f>
        <v>0</v>
      </c>
      <c r="K40" s="61">
        <f>K4</f>
        <v>0</v>
      </c>
      <c r="L40" s="74">
        <f>K40-J40</f>
        <v>0</v>
      </c>
    </row>
    <row r="41" spans="2:12" x14ac:dyDescent="0.2">
      <c r="B41" s="57"/>
      <c r="C41">
        <v>2023</v>
      </c>
      <c r="D41" s="60">
        <f>'2023'!K7</f>
        <v>0</v>
      </c>
      <c r="E41" s="60">
        <f>'2023'!L7</f>
        <v>0</v>
      </c>
      <c r="F41" s="60">
        <f>'2023'!M7</f>
        <v>0</v>
      </c>
      <c r="G41" s="60">
        <f>'2023'!N7</f>
        <v>0</v>
      </c>
      <c r="H41" s="60">
        <f>'2023'!O7</f>
        <v>0</v>
      </c>
      <c r="I41" s="60">
        <f>'2023'!P7</f>
        <v>0</v>
      </c>
      <c r="J41" s="60">
        <f t="shared" ref="J41:J54" si="2">SUM(D41:I41)</f>
        <v>0</v>
      </c>
      <c r="K41" s="61">
        <f>K5</f>
        <v>0</v>
      </c>
      <c r="L41" s="74">
        <f t="shared" ref="L41:L54" si="3">K41-J41</f>
        <v>0</v>
      </c>
    </row>
    <row r="42" spans="2:12" x14ac:dyDescent="0.2">
      <c r="B42" s="57"/>
      <c r="C42">
        <v>2024</v>
      </c>
      <c r="D42" s="60">
        <f>'2024'!K7</f>
        <v>0</v>
      </c>
      <c r="E42" s="60">
        <f>'2024'!L7</f>
        <v>0</v>
      </c>
      <c r="F42" s="60">
        <f>'2024'!M7</f>
        <v>0</v>
      </c>
      <c r="G42" s="60">
        <f>'2024'!N7</f>
        <v>0</v>
      </c>
      <c r="H42" s="60">
        <f>'2024'!O7</f>
        <v>0</v>
      </c>
      <c r="I42" s="60">
        <f>'2024'!P7</f>
        <v>0</v>
      </c>
      <c r="J42" s="60">
        <f t="shared" si="2"/>
        <v>0</v>
      </c>
      <c r="K42" s="61">
        <f>K6</f>
        <v>0</v>
      </c>
      <c r="L42" s="74">
        <f t="shared" si="3"/>
        <v>0</v>
      </c>
    </row>
    <row r="43" spans="2:12" x14ac:dyDescent="0.2">
      <c r="B43" s="57" t="s">
        <v>41</v>
      </c>
      <c r="D43" s="60"/>
      <c r="E43" s="60"/>
      <c r="F43" s="60"/>
      <c r="G43" s="60"/>
      <c r="H43" s="60"/>
      <c r="I43" s="60"/>
      <c r="J43" s="60"/>
      <c r="K43" s="61"/>
      <c r="L43" s="74"/>
    </row>
    <row r="44" spans="2:12" x14ac:dyDescent="0.2">
      <c r="B44" s="57" t="s">
        <v>49</v>
      </c>
      <c r="C44" s="58">
        <v>2022</v>
      </c>
      <c r="D44" s="60">
        <f>'2022'!K9</f>
        <v>0</v>
      </c>
      <c r="E44" s="60">
        <f>'2022'!L9</f>
        <v>0</v>
      </c>
      <c r="F44" s="60">
        <f>'2022'!M9</f>
        <v>0</v>
      </c>
      <c r="G44" s="60">
        <f>'2022'!N9</f>
        <v>0</v>
      </c>
      <c r="H44" s="60">
        <f>'2022'!O9</f>
        <v>0</v>
      </c>
      <c r="I44" s="60">
        <f>'2022'!P9</f>
        <v>0</v>
      </c>
      <c r="J44" s="60">
        <f t="shared" si="2"/>
        <v>0</v>
      </c>
      <c r="K44" s="61">
        <f>K8</f>
        <v>0</v>
      </c>
      <c r="L44" s="74">
        <f t="shared" si="3"/>
        <v>0</v>
      </c>
    </row>
    <row r="45" spans="2:12" x14ac:dyDescent="0.2">
      <c r="B45" s="57"/>
      <c r="C45">
        <v>2023</v>
      </c>
      <c r="D45" s="60">
        <f>'2023'!K9</f>
        <v>0</v>
      </c>
      <c r="E45" s="60">
        <f>'2023'!L9</f>
        <v>0</v>
      </c>
      <c r="F45" s="60">
        <f>'2023'!M9</f>
        <v>0</v>
      </c>
      <c r="G45" s="60">
        <f>'2023'!N9</f>
        <v>0</v>
      </c>
      <c r="H45" s="60">
        <f>'2023'!O9</f>
        <v>0</v>
      </c>
      <c r="I45" s="60">
        <f>'2023'!P9</f>
        <v>0</v>
      </c>
      <c r="J45" s="60">
        <f t="shared" si="2"/>
        <v>0</v>
      </c>
      <c r="K45" s="61">
        <f>K9</f>
        <v>0</v>
      </c>
      <c r="L45" s="74">
        <f t="shared" si="3"/>
        <v>0</v>
      </c>
    </row>
    <row r="46" spans="2:12" x14ac:dyDescent="0.2">
      <c r="B46" s="57"/>
      <c r="C46">
        <v>2024</v>
      </c>
      <c r="D46" s="60">
        <f>'2024'!K9</f>
        <v>0</v>
      </c>
      <c r="E46" s="60">
        <f>'2024'!L9</f>
        <v>0</v>
      </c>
      <c r="F46" s="60">
        <f>'2024'!M9</f>
        <v>0</v>
      </c>
      <c r="G46" s="60">
        <f>'2024'!N9</f>
        <v>0</v>
      </c>
      <c r="H46" s="60">
        <f>'2024'!O9</f>
        <v>0</v>
      </c>
      <c r="I46" s="60">
        <f>'2024'!P9</f>
        <v>0</v>
      </c>
      <c r="J46" s="60">
        <f t="shared" si="2"/>
        <v>0</v>
      </c>
      <c r="K46" s="61">
        <f>K10</f>
        <v>0</v>
      </c>
      <c r="L46" s="74">
        <f t="shared" si="3"/>
        <v>0</v>
      </c>
    </row>
    <row r="47" spans="2:12" x14ac:dyDescent="0.2">
      <c r="B47" s="57" t="s">
        <v>41</v>
      </c>
      <c r="D47" s="60"/>
      <c r="E47" s="60"/>
      <c r="F47" s="60"/>
      <c r="G47" s="60"/>
      <c r="H47" s="60"/>
      <c r="I47" s="60"/>
      <c r="J47" s="60"/>
      <c r="K47" s="61"/>
      <c r="L47" s="74"/>
    </row>
    <row r="48" spans="2:12" x14ac:dyDescent="0.2">
      <c r="B48" s="57" t="s">
        <v>50</v>
      </c>
      <c r="C48" s="58">
        <v>2022</v>
      </c>
      <c r="D48" s="60">
        <f>'2022'!K12</f>
        <v>0</v>
      </c>
      <c r="E48" s="60">
        <f>'2022'!L12</f>
        <v>0</v>
      </c>
      <c r="F48" s="60">
        <f>'2022'!M12</f>
        <v>0</v>
      </c>
      <c r="G48" s="60">
        <f>'2022'!N12</f>
        <v>0</v>
      </c>
      <c r="H48" s="60">
        <f>'2022'!O12</f>
        <v>0</v>
      </c>
      <c r="I48" s="60">
        <f>'2022'!P12</f>
        <v>0</v>
      </c>
      <c r="J48" s="60">
        <f t="shared" si="2"/>
        <v>0</v>
      </c>
      <c r="K48" s="61">
        <f>K12</f>
        <v>0</v>
      </c>
      <c r="L48" s="74">
        <f t="shared" si="3"/>
        <v>0</v>
      </c>
    </row>
    <row r="49" spans="2:12" x14ac:dyDescent="0.2">
      <c r="B49" s="57"/>
      <c r="C49">
        <v>2023</v>
      </c>
      <c r="D49" s="60">
        <f>'2023'!K12</f>
        <v>0</v>
      </c>
      <c r="E49" s="60">
        <f>'2023'!L12</f>
        <v>0</v>
      </c>
      <c r="F49" s="60">
        <f>'2023'!M12</f>
        <v>0</v>
      </c>
      <c r="G49" s="60">
        <f>'2023'!N12</f>
        <v>0</v>
      </c>
      <c r="H49" s="60">
        <f>'2023'!O12</f>
        <v>0</v>
      </c>
      <c r="I49" s="60">
        <f>'2023'!P12</f>
        <v>0</v>
      </c>
      <c r="J49" s="60">
        <f t="shared" si="2"/>
        <v>0</v>
      </c>
      <c r="K49" s="61">
        <f>K13</f>
        <v>0</v>
      </c>
      <c r="L49" s="74">
        <f t="shared" si="3"/>
        <v>0</v>
      </c>
    </row>
    <row r="50" spans="2:12" x14ac:dyDescent="0.2">
      <c r="B50" s="57"/>
      <c r="C50">
        <v>2024</v>
      </c>
      <c r="D50" s="60">
        <f>'2024'!K12</f>
        <v>0</v>
      </c>
      <c r="E50" s="60">
        <f>'2024'!L12</f>
        <v>0</v>
      </c>
      <c r="F50" s="60">
        <f>'2024'!M12</f>
        <v>0</v>
      </c>
      <c r="G50" s="60">
        <f>'2024'!N12</f>
        <v>0</v>
      </c>
      <c r="H50" s="60">
        <f>'2024'!O12</f>
        <v>0</v>
      </c>
      <c r="I50" s="60">
        <f>'2024'!P12</f>
        <v>0</v>
      </c>
      <c r="J50" s="60">
        <f t="shared" si="2"/>
        <v>0</v>
      </c>
      <c r="K50" s="61">
        <f>K14</f>
        <v>0</v>
      </c>
      <c r="L50" s="74">
        <f t="shared" si="3"/>
        <v>0</v>
      </c>
    </row>
    <row r="51" spans="2:12" x14ac:dyDescent="0.2">
      <c r="B51" s="57" t="s">
        <v>41</v>
      </c>
      <c r="D51" s="60"/>
      <c r="E51" s="60"/>
      <c r="F51" s="60"/>
      <c r="G51" s="60"/>
      <c r="H51" s="60"/>
      <c r="I51" s="60"/>
      <c r="J51" s="60"/>
      <c r="K51" s="61"/>
      <c r="L51" s="74"/>
    </row>
    <row r="52" spans="2:12" x14ac:dyDescent="0.2">
      <c r="B52" s="57" t="s">
        <v>51</v>
      </c>
      <c r="C52">
        <v>2022</v>
      </c>
      <c r="D52" s="60">
        <f>'2022'!K14</f>
        <v>0</v>
      </c>
      <c r="E52" s="60">
        <f>'2022'!L14</f>
        <v>0</v>
      </c>
      <c r="F52" s="60">
        <f>'2022'!M14</f>
        <v>0</v>
      </c>
      <c r="G52" s="60">
        <f>'2022'!N14</f>
        <v>0</v>
      </c>
      <c r="H52" s="60">
        <f>'2022'!O14</f>
        <v>0</v>
      </c>
      <c r="I52" s="60">
        <f>'2022'!P14</f>
        <v>0</v>
      </c>
      <c r="J52" s="60">
        <f t="shared" si="2"/>
        <v>0</v>
      </c>
      <c r="K52" s="61">
        <f>K16</f>
        <v>0</v>
      </c>
      <c r="L52" s="74">
        <f t="shared" si="3"/>
        <v>0</v>
      </c>
    </row>
    <row r="53" spans="2:12" x14ac:dyDescent="0.2">
      <c r="B53" s="57"/>
      <c r="C53">
        <v>2023</v>
      </c>
      <c r="D53" s="60">
        <f>'2023'!K14</f>
        <v>0</v>
      </c>
      <c r="E53" s="60">
        <f>'2023'!L14</f>
        <v>0</v>
      </c>
      <c r="F53" s="60">
        <f>'2023'!M14</f>
        <v>0</v>
      </c>
      <c r="G53" s="60">
        <f>'2023'!N14</f>
        <v>0</v>
      </c>
      <c r="H53" s="60">
        <f>'2023'!O14</f>
        <v>0</v>
      </c>
      <c r="I53" s="60">
        <f>'2023'!P14</f>
        <v>0</v>
      </c>
      <c r="J53" s="60">
        <f t="shared" si="2"/>
        <v>0</v>
      </c>
      <c r="K53" s="61">
        <f>K17</f>
        <v>0</v>
      </c>
      <c r="L53" s="74">
        <f t="shared" si="3"/>
        <v>0</v>
      </c>
    </row>
    <row r="54" spans="2:12" x14ac:dyDescent="0.2">
      <c r="B54" s="62"/>
      <c r="C54" s="63">
        <v>2024</v>
      </c>
      <c r="D54" s="65">
        <f>'2024'!K14</f>
        <v>0</v>
      </c>
      <c r="E54" s="65">
        <f>'2024'!L14</f>
        <v>0</v>
      </c>
      <c r="F54" s="65">
        <f>'2024'!M14</f>
        <v>0</v>
      </c>
      <c r="G54" s="65">
        <f>'2024'!N14</f>
        <v>0</v>
      </c>
      <c r="H54" s="65">
        <f>'2024'!O14</f>
        <v>0</v>
      </c>
      <c r="I54" s="65">
        <f>'2024'!P14</f>
        <v>0</v>
      </c>
      <c r="J54" s="65">
        <f t="shared" si="2"/>
        <v>0</v>
      </c>
      <c r="K54" s="66">
        <f>K18</f>
        <v>0</v>
      </c>
      <c r="L54" s="75">
        <f t="shared" si="3"/>
        <v>0</v>
      </c>
    </row>
    <row r="57" spans="2:12" ht="25.5" x14ac:dyDescent="0.2">
      <c r="B57" s="71" t="s">
        <v>55</v>
      </c>
      <c r="C57" s="54"/>
      <c r="D57" s="54" t="s">
        <v>29</v>
      </c>
      <c r="E57" s="54" t="s">
        <v>30</v>
      </c>
      <c r="F57" s="54" t="s">
        <v>9</v>
      </c>
      <c r="G57" s="54" t="s">
        <v>31</v>
      </c>
      <c r="H57" s="54" t="s">
        <v>44</v>
      </c>
      <c r="I57" s="54" t="s">
        <v>45</v>
      </c>
      <c r="J57" s="55" t="s">
        <v>56</v>
      </c>
      <c r="K57" s="55" t="s">
        <v>47</v>
      </c>
      <c r="L57" s="76" t="s">
        <v>57</v>
      </c>
    </row>
    <row r="58" spans="2:12" x14ac:dyDescent="0.2">
      <c r="B58" s="57" t="s">
        <v>48</v>
      </c>
      <c r="C58" s="58">
        <v>2022</v>
      </c>
      <c r="D58" s="67" t="e">
        <f>D40/K40</f>
        <v>#DIV/0!</v>
      </c>
      <c r="E58" s="67" t="e">
        <f>E40/K40</f>
        <v>#DIV/0!</v>
      </c>
      <c r="F58" s="67" t="e">
        <f>F40/K40</f>
        <v>#DIV/0!</v>
      </c>
      <c r="G58" s="67" t="e">
        <f>G40/K40</f>
        <v>#DIV/0!</v>
      </c>
      <c r="H58" s="67" t="e">
        <f>H40/K40</f>
        <v>#DIV/0!</v>
      </c>
      <c r="I58" s="67" t="e">
        <f>I40/K40</f>
        <v>#DIV/0!</v>
      </c>
      <c r="J58" s="69" t="e">
        <f>J40/K40</f>
        <v>#DIV/0!</v>
      </c>
      <c r="K58" s="60">
        <f>K4</f>
        <v>0</v>
      </c>
      <c r="L58" s="77" t="e">
        <f>1-J58</f>
        <v>#DIV/0!</v>
      </c>
    </row>
    <row r="59" spans="2:12" x14ac:dyDescent="0.2">
      <c r="B59" s="57"/>
      <c r="C59">
        <v>2023</v>
      </c>
      <c r="D59" s="67" t="e">
        <f>D41/K41</f>
        <v>#DIV/0!</v>
      </c>
      <c r="E59" s="67" t="e">
        <f>E41/K41</f>
        <v>#DIV/0!</v>
      </c>
      <c r="F59" s="67" t="e">
        <f>F41/K41</f>
        <v>#DIV/0!</v>
      </c>
      <c r="G59" s="67" t="e">
        <f>G41/K41</f>
        <v>#DIV/0!</v>
      </c>
      <c r="H59" s="67" t="e">
        <f>H41/K41</f>
        <v>#DIV/0!</v>
      </c>
      <c r="I59" s="67" t="e">
        <f>I41/K41</f>
        <v>#DIV/0!</v>
      </c>
      <c r="J59" s="69" t="e">
        <f>J41/K41</f>
        <v>#DIV/0!</v>
      </c>
      <c r="K59" s="60">
        <f>K5</f>
        <v>0</v>
      </c>
      <c r="L59" s="77" t="e">
        <f t="shared" ref="L59:L72" si="4">1-J59</f>
        <v>#DIV/0!</v>
      </c>
    </row>
    <row r="60" spans="2:12" x14ac:dyDescent="0.2">
      <c r="B60" s="57"/>
      <c r="C60">
        <v>2024</v>
      </c>
      <c r="D60" s="67" t="e">
        <f>D42/K42</f>
        <v>#DIV/0!</v>
      </c>
      <c r="E60" s="67" t="e">
        <f>E42/K42</f>
        <v>#DIV/0!</v>
      </c>
      <c r="F60" s="67" t="e">
        <f>F42/K42</f>
        <v>#DIV/0!</v>
      </c>
      <c r="G60" s="67" t="e">
        <f>G42/K42</f>
        <v>#DIV/0!</v>
      </c>
      <c r="H60" s="67" t="e">
        <f>H42/K42</f>
        <v>#DIV/0!</v>
      </c>
      <c r="I60" s="67" t="e">
        <f>I42/K42</f>
        <v>#DIV/0!</v>
      </c>
      <c r="J60" s="69" t="e">
        <f>J42/K42</f>
        <v>#DIV/0!</v>
      </c>
      <c r="K60" s="60">
        <f>K6</f>
        <v>0</v>
      </c>
      <c r="L60" s="77" t="e">
        <f t="shared" si="4"/>
        <v>#DIV/0!</v>
      </c>
    </row>
    <row r="61" spans="2:12" x14ac:dyDescent="0.2">
      <c r="B61" s="57" t="s">
        <v>41</v>
      </c>
      <c r="D61" s="67"/>
      <c r="E61" s="67"/>
      <c r="F61" s="67"/>
      <c r="G61" s="67"/>
      <c r="H61" s="67"/>
      <c r="I61" s="67"/>
      <c r="J61" s="69"/>
      <c r="K61" s="60"/>
      <c r="L61" s="77"/>
    </row>
    <row r="62" spans="2:12" x14ac:dyDescent="0.2">
      <c r="B62" s="57" t="s">
        <v>49</v>
      </c>
      <c r="C62" s="58">
        <v>2022</v>
      </c>
      <c r="D62" s="67" t="e">
        <f>D44/K44</f>
        <v>#DIV/0!</v>
      </c>
      <c r="E62" s="67" t="e">
        <f>E44/K44</f>
        <v>#DIV/0!</v>
      </c>
      <c r="F62" s="67" t="e">
        <f>F44/K44</f>
        <v>#DIV/0!</v>
      </c>
      <c r="G62" s="67" t="e">
        <f>G44/K44</f>
        <v>#DIV/0!</v>
      </c>
      <c r="H62" s="67" t="e">
        <f>H44/K44</f>
        <v>#DIV/0!</v>
      </c>
      <c r="I62" s="67" t="e">
        <f>I44/K44</f>
        <v>#DIV/0!</v>
      </c>
      <c r="J62" s="69" t="e">
        <f>J44/K44</f>
        <v>#DIV/0!</v>
      </c>
      <c r="K62" s="60">
        <f>K8</f>
        <v>0</v>
      </c>
      <c r="L62" s="77" t="e">
        <f t="shared" si="4"/>
        <v>#DIV/0!</v>
      </c>
    </row>
    <row r="63" spans="2:12" x14ac:dyDescent="0.2">
      <c r="B63" s="57"/>
      <c r="C63">
        <v>2023</v>
      </c>
      <c r="D63" s="67" t="e">
        <f>D45/K45</f>
        <v>#DIV/0!</v>
      </c>
      <c r="E63" s="67" t="e">
        <f>E45/K45</f>
        <v>#DIV/0!</v>
      </c>
      <c r="F63" s="67" t="e">
        <f>F45/K45</f>
        <v>#DIV/0!</v>
      </c>
      <c r="G63" s="67" t="e">
        <f>G45/K45</f>
        <v>#DIV/0!</v>
      </c>
      <c r="H63" s="67" t="e">
        <f>H45/K45</f>
        <v>#DIV/0!</v>
      </c>
      <c r="I63" s="67" t="e">
        <f>I45/K45</f>
        <v>#DIV/0!</v>
      </c>
      <c r="J63" s="69" t="e">
        <f>J45/K45</f>
        <v>#DIV/0!</v>
      </c>
      <c r="K63" s="60">
        <f>K9</f>
        <v>0</v>
      </c>
      <c r="L63" s="77" t="e">
        <f t="shared" si="4"/>
        <v>#DIV/0!</v>
      </c>
    </row>
    <row r="64" spans="2:12" x14ac:dyDescent="0.2">
      <c r="B64" s="57"/>
      <c r="C64">
        <v>2024</v>
      </c>
      <c r="D64" s="67" t="e">
        <f>D46/K46</f>
        <v>#DIV/0!</v>
      </c>
      <c r="E64" s="67" t="e">
        <f>E46/K46</f>
        <v>#DIV/0!</v>
      </c>
      <c r="F64" s="67" t="e">
        <f>F46/K46</f>
        <v>#DIV/0!</v>
      </c>
      <c r="G64" s="67" t="e">
        <f>G46/K46</f>
        <v>#DIV/0!</v>
      </c>
      <c r="H64" s="67" t="e">
        <f>H46/K46</f>
        <v>#DIV/0!</v>
      </c>
      <c r="I64" s="67" t="e">
        <f>I46/K46</f>
        <v>#DIV/0!</v>
      </c>
      <c r="J64" s="69" t="e">
        <f>J46/K46</f>
        <v>#DIV/0!</v>
      </c>
      <c r="K64" s="60">
        <f>K10</f>
        <v>0</v>
      </c>
      <c r="L64" s="77" t="e">
        <f t="shared" si="4"/>
        <v>#DIV/0!</v>
      </c>
    </row>
    <row r="65" spans="2:38" x14ac:dyDescent="0.2">
      <c r="B65" s="57" t="s">
        <v>41</v>
      </c>
      <c r="D65" s="67"/>
      <c r="E65" s="67"/>
      <c r="F65" s="67"/>
      <c r="G65" s="67"/>
      <c r="H65" s="67"/>
      <c r="I65" s="67"/>
      <c r="J65" s="69"/>
      <c r="K65" s="60"/>
      <c r="L65" s="77"/>
    </row>
    <row r="66" spans="2:38" x14ac:dyDescent="0.2">
      <c r="B66" s="57" t="s">
        <v>50</v>
      </c>
      <c r="C66" s="58">
        <v>2022</v>
      </c>
      <c r="D66" s="67" t="e">
        <f>D48/K48</f>
        <v>#DIV/0!</v>
      </c>
      <c r="E66" s="67" t="e">
        <f>E48/K48</f>
        <v>#DIV/0!</v>
      </c>
      <c r="F66" s="67" t="e">
        <f>F48/K48</f>
        <v>#DIV/0!</v>
      </c>
      <c r="G66" s="67" t="e">
        <f>G48/K48</f>
        <v>#DIV/0!</v>
      </c>
      <c r="H66" s="67" t="e">
        <f>H48/K48</f>
        <v>#DIV/0!</v>
      </c>
      <c r="I66" s="67" t="e">
        <f>I48/K48</f>
        <v>#DIV/0!</v>
      </c>
      <c r="J66" s="69" t="e">
        <f>J48/K48</f>
        <v>#DIV/0!</v>
      </c>
      <c r="K66" s="60">
        <f>K12</f>
        <v>0</v>
      </c>
      <c r="L66" s="77" t="e">
        <f t="shared" si="4"/>
        <v>#DIV/0!</v>
      </c>
    </row>
    <row r="67" spans="2:38" x14ac:dyDescent="0.2">
      <c r="B67" s="57"/>
      <c r="C67">
        <v>2023</v>
      </c>
      <c r="D67" s="67" t="e">
        <f>D49/K49</f>
        <v>#DIV/0!</v>
      </c>
      <c r="E67" s="67" t="e">
        <f>E49/K49</f>
        <v>#DIV/0!</v>
      </c>
      <c r="F67" s="67" t="e">
        <f>F49/K49</f>
        <v>#DIV/0!</v>
      </c>
      <c r="G67" s="67" t="e">
        <f>G49/K49</f>
        <v>#DIV/0!</v>
      </c>
      <c r="H67" s="67" t="e">
        <f>H49/K49</f>
        <v>#DIV/0!</v>
      </c>
      <c r="I67" s="67" t="e">
        <f>I49/K49</f>
        <v>#DIV/0!</v>
      </c>
      <c r="J67" s="69" t="e">
        <f>J49/K49</f>
        <v>#DIV/0!</v>
      </c>
      <c r="K67" s="60">
        <f>K13</f>
        <v>0</v>
      </c>
      <c r="L67" s="77" t="e">
        <f t="shared" si="4"/>
        <v>#DIV/0!</v>
      </c>
    </row>
    <row r="68" spans="2:38" x14ac:dyDescent="0.2">
      <c r="B68" s="57"/>
      <c r="C68">
        <v>2024</v>
      </c>
      <c r="D68" s="67" t="e">
        <f>D50/K50</f>
        <v>#DIV/0!</v>
      </c>
      <c r="E68" s="67" t="e">
        <f>E50/K50</f>
        <v>#DIV/0!</v>
      </c>
      <c r="F68" s="67" t="e">
        <f>F50/K50</f>
        <v>#DIV/0!</v>
      </c>
      <c r="G68" s="67" t="e">
        <f>G50/K50</f>
        <v>#DIV/0!</v>
      </c>
      <c r="H68" s="67" t="e">
        <f>H50/K50</f>
        <v>#DIV/0!</v>
      </c>
      <c r="I68" s="67" t="e">
        <f>I50/K50</f>
        <v>#DIV/0!</v>
      </c>
      <c r="J68" s="69" t="e">
        <f>J50/K50</f>
        <v>#DIV/0!</v>
      </c>
      <c r="K68" s="60">
        <f>K14</f>
        <v>0</v>
      </c>
      <c r="L68" s="77" t="e">
        <f t="shared" si="4"/>
        <v>#DIV/0!</v>
      </c>
    </row>
    <row r="69" spans="2:38" x14ac:dyDescent="0.2">
      <c r="B69" s="57" t="s">
        <v>41</v>
      </c>
      <c r="D69" s="67"/>
      <c r="E69" s="67"/>
      <c r="F69" s="67"/>
      <c r="G69" s="67"/>
      <c r="H69" s="67"/>
      <c r="I69" s="67"/>
      <c r="J69" s="69"/>
      <c r="K69" s="60"/>
      <c r="L69" s="77"/>
    </row>
    <row r="70" spans="2:38" x14ac:dyDescent="0.2">
      <c r="B70" s="57" t="s">
        <v>51</v>
      </c>
      <c r="C70">
        <v>2022</v>
      </c>
      <c r="D70" s="67" t="e">
        <f>D52/K52</f>
        <v>#DIV/0!</v>
      </c>
      <c r="E70" s="67" t="e">
        <f>E52/K52</f>
        <v>#DIV/0!</v>
      </c>
      <c r="F70" s="67" t="e">
        <f>F52/K52</f>
        <v>#DIV/0!</v>
      </c>
      <c r="G70" s="67" t="e">
        <f>G52/K52</f>
        <v>#DIV/0!</v>
      </c>
      <c r="H70" s="67" t="e">
        <f>H52/K52</f>
        <v>#DIV/0!</v>
      </c>
      <c r="I70" s="67" t="e">
        <f>I52/K52</f>
        <v>#DIV/0!</v>
      </c>
      <c r="J70" s="69" t="e">
        <f>J52/K52</f>
        <v>#DIV/0!</v>
      </c>
      <c r="K70" s="60">
        <f>K16</f>
        <v>0</v>
      </c>
      <c r="L70" s="77" t="e">
        <f t="shared" si="4"/>
        <v>#DIV/0!</v>
      </c>
    </row>
    <row r="71" spans="2:38" x14ac:dyDescent="0.2">
      <c r="B71" s="57"/>
      <c r="C71">
        <v>2023</v>
      </c>
      <c r="D71" s="67" t="e">
        <f>D53/K53</f>
        <v>#DIV/0!</v>
      </c>
      <c r="E71" s="67" t="e">
        <f>E53/K53</f>
        <v>#DIV/0!</v>
      </c>
      <c r="F71" s="67" t="e">
        <f>F53/K53</f>
        <v>#DIV/0!</v>
      </c>
      <c r="G71" s="67" t="e">
        <f>G53/K53</f>
        <v>#DIV/0!</v>
      </c>
      <c r="H71" s="67" t="e">
        <f>H53/K53</f>
        <v>#DIV/0!</v>
      </c>
      <c r="I71" s="67" t="e">
        <f>I53/K53</f>
        <v>#DIV/0!</v>
      </c>
      <c r="J71" s="69" t="e">
        <f>J53/K53</f>
        <v>#DIV/0!</v>
      </c>
      <c r="K71" s="60">
        <f>K17</f>
        <v>0</v>
      </c>
      <c r="L71" s="77" t="e">
        <f t="shared" si="4"/>
        <v>#DIV/0!</v>
      </c>
    </row>
    <row r="72" spans="2:38" x14ac:dyDescent="0.2">
      <c r="B72" s="62"/>
      <c r="C72" s="63">
        <v>2024</v>
      </c>
      <c r="D72" s="68" t="e">
        <f>D54/K54</f>
        <v>#DIV/0!</v>
      </c>
      <c r="E72" s="68" t="e">
        <f>E54/K54</f>
        <v>#DIV/0!</v>
      </c>
      <c r="F72" s="68" t="e">
        <f>F54/K54</f>
        <v>#DIV/0!</v>
      </c>
      <c r="G72" s="68" t="e">
        <f>G54/K54</f>
        <v>#DIV/0!</v>
      </c>
      <c r="H72" s="68" t="e">
        <f>H54/K54</f>
        <v>#DIV/0!</v>
      </c>
      <c r="I72" s="68" t="e">
        <f>I54/K54</f>
        <v>#DIV/0!</v>
      </c>
      <c r="J72" s="70" t="e">
        <f>J54/K54</f>
        <v>#DIV/0!</v>
      </c>
      <c r="K72" s="65">
        <f>K18</f>
        <v>0</v>
      </c>
      <c r="L72" s="78" t="e">
        <f t="shared" si="4"/>
        <v>#DIV/0!</v>
      </c>
    </row>
    <row r="73" spans="2:38" x14ac:dyDescent="0.2">
      <c r="D73" s="67"/>
      <c r="E73" s="67"/>
      <c r="F73" s="67"/>
      <c r="G73" s="67"/>
      <c r="H73" s="67"/>
      <c r="I73" s="67"/>
      <c r="J73" s="69"/>
      <c r="K73" s="60"/>
    </row>
    <row r="74" spans="2:38" x14ac:dyDescent="0.2">
      <c r="B74" s="72" t="s">
        <v>55</v>
      </c>
      <c r="D74" s="67" t="s">
        <v>58</v>
      </c>
      <c r="E74" s="67" t="s">
        <v>59</v>
      </c>
      <c r="F74" s="67"/>
      <c r="G74" s="67"/>
      <c r="H74" s="67"/>
      <c r="I74" s="67"/>
      <c r="J74" s="69"/>
      <c r="K74" s="60"/>
    </row>
    <row r="75" spans="2:38" x14ac:dyDescent="0.2">
      <c r="B75" s="53" t="s">
        <v>48</v>
      </c>
      <c r="C75" s="58">
        <v>2022</v>
      </c>
      <c r="D75" s="67" t="e">
        <f>J40/K40</f>
        <v>#DIV/0!</v>
      </c>
      <c r="E75" s="67" t="e">
        <f>1-D75</f>
        <v>#DIV/0!</v>
      </c>
      <c r="F75" s="67"/>
      <c r="G75" s="67"/>
      <c r="H75" s="67"/>
      <c r="I75" s="67"/>
      <c r="J75" s="69"/>
      <c r="K75" s="60"/>
    </row>
    <row r="76" spans="2:38" x14ac:dyDescent="0.2">
      <c r="C76">
        <v>2023</v>
      </c>
      <c r="D76" s="67" t="e">
        <f>J41/K41</f>
        <v>#DIV/0!</v>
      </c>
      <c r="E76" s="67" t="e">
        <f t="shared" ref="E76:E89" si="5">1-D76</f>
        <v>#DIV/0!</v>
      </c>
      <c r="F76" s="67"/>
      <c r="G76" s="67"/>
      <c r="H76" s="67"/>
      <c r="I76" s="67"/>
      <c r="J76" s="69"/>
      <c r="K76" s="60"/>
    </row>
    <row r="77" spans="2:38" x14ac:dyDescent="0.2">
      <c r="C77">
        <v>2024</v>
      </c>
      <c r="D77" s="67" t="e">
        <f>J42/K42</f>
        <v>#DIV/0!</v>
      </c>
      <c r="E77" s="67" t="e">
        <f t="shared" si="5"/>
        <v>#DIV/0!</v>
      </c>
      <c r="F77" s="67"/>
    </row>
    <row r="78" spans="2:38" x14ac:dyDescent="0.2">
      <c r="B78" s="53" t="s">
        <v>41</v>
      </c>
      <c r="D78" s="67"/>
      <c r="E78" s="67"/>
      <c r="F78" s="67"/>
    </row>
    <row r="79" spans="2:38" x14ac:dyDescent="0.2">
      <c r="B79" s="53" t="s">
        <v>49</v>
      </c>
      <c r="C79" s="58">
        <v>2022</v>
      </c>
      <c r="D79" s="67" t="e">
        <f>J44/K44</f>
        <v>#DIV/0!</v>
      </c>
      <c r="E79" s="67" t="e">
        <f t="shared" si="5"/>
        <v>#DIV/0!</v>
      </c>
      <c r="F79" s="67"/>
      <c r="AI79" s="103"/>
      <c r="AJ79" s="103"/>
      <c r="AK79" s="103"/>
      <c r="AL79" s="103"/>
    </row>
    <row r="80" spans="2:38" x14ac:dyDescent="0.2">
      <c r="C80">
        <v>2023</v>
      </c>
      <c r="D80" s="67" t="e">
        <f>J45/K45</f>
        <v>#DIV/0!</v>
      </c>
      <c r="E80" s="67" t="e">
        <f t="shared" si="5"/>
        <v>#DIV/0!</v>
      </c>
      <c r="F80" s="67"/>
      <c r="AH80" s="104"/>
      <c r="AI80" s="67"/>
      <c r="AJ80" s="67"/>
      <c r="AK80" s="67"/>
      <c r="AL80" s="67"/>
    </row>
    <row r="81" spans="2:38" x14ac:dyDescent="0.2">
      <c r="C81">
        <v>2024</v>
      </c>
      <c r="D81" s="67" t="e">
        <f>J46/K46</f>
        <v>#DIV/0!</v>
      </c>
      <c r="E81" s="67" t="e">
        <f t="shared" si="5"/>
        <v>#DIV/0!</v>
      </c>
      <c r="F81" s="67"/>
      <c r="AH81" s="104"/>
      <c r="AI81" s="67"/>
      <c r="AJ81" s="67"/>
      <c r="AK81" s="67"/>
      <c r="AL81" s="67"/>
    </row>
    <row r="82" spans="2:38" x14ac:dyDescent="0.2">
      <c r="B82" s="53" t="s">
        <v>41</v>
      </c>
      <c r="D82" s="67"/>
      <c r="E82" s="67"/>
      <c r="F82" s="67"/>
      <c r="AH82" s="104"/>
      <c r="AI82" s="67"/>
      <c r="AJ82" s="67"/>
      <c r="AK82" s="67"/>
      <c r="AL82" s="67"/>
    </row>
    <row r="83" spans="2:38" x14ac:dyDescent="0.2">
      <c r="B83" s="53" t="s">
        <v>50</v>
      </c>
      <c r="C83" s="58">
        <v>2022</v>
      </c>
      <c r="D83" s="67" t="e">
        <f>J48/K48</f>
        <v>#DIV/0!</v>
      </c>
      <c r="E83" s="67" t="e">
        <f t="shared" si="5"/>
        <v>#DIV/0!</v>
      </c>
      <c r="F83" s="67"/>
      <c r="AH83" s="104"/>
      <c r="AI83" s="67"/>
      <c r="AJ83" s="67"/>
      <c r="AK83" s="67"/>
      <c r="AL83" s="67"/>
    </row>
    <row r="84" spans="2:38" x14ac:dyDescent="0.2">
      <c r="C84">
        <v>2023</v>
      </c>
      <c r="D84" s="67" t="e">
        <f>J49/K49</f>
        <v>#DIV/0!</v>
      </c>
      <c r="E84" s="67" t="e">
        <f t="shared" si="5"/>
        <v>#DIV/0!</v>
      </c>
      <c r="F84" s="67"/>
    </row>
    <row r="85" spans="2:38" x14ac:dyDescent="0.2">
      <c r="C85">
        <v>2024</v>
      </c>
      <c r="D85" s="67" t="e">
        <f>J50/K50</f>
        <v>#DIV/0!</v>
      </c>
      <c r="E85" s="67" t="e">
        <f t="shared" si="5"/>
        <v>#DIV/0!</v>
      </c>
      <c r="F85" s="67"/>
    </row>
    <row r="86" spans="2:38" x14ac:dyDescent="0.2">
      <c r="B86" s="53" t="s">
        <v>41</v>
      </c>
      <c r="D86" s="67"/>
      <c r="E86" s="67"/>
      <c r="F86" s="67"/>
    </row>
    <row r="87" spans="2:38" x14ac:dyDescent="0.2">
      <c r="B87" s="53" t="s">
        <v>51</v>
      </c>
      <c r="C87">
        <v>2022</v>
      </c>
      <c r="D87" s="67" t="e">
        <f>J52/K52</f>
        <v>#DIV/0!</v>
      </c>
      <c r="E87" s="67" t="e">
        <f t="shared" si="5"/>
        <v>#DIV/0!</v>
      </c>
      <c r="F87" s="67"/>
    </row>
    <row r="88" spans="2:38" x14ac:dyDescent="0.2">
      <c r="C88">
        <v>2023</v>
      </c>
      <c r="D88" s="67" t="e">
        <f>J53/K53</f>
        <v>#DIV/0!</v>
      </c>
      <c r="E88" s="67" t="e">
        <f t="shared" si="5"/>
        <v>#DIV/0!</v>
      </c>
      <c r="F88" s="67"/>
      <c r="AI88" s="103"/>
      <c r="AJ88" s="103"/>
      <c r="AK88" s="103"/>
      <c r="AL88" s="103"/>
    </row>
    <row r="89" spans="2:38" x14ac:dyDescent="0.2">
      <c r="C89" s="63">
        <v>2024</v>
      </c>
      <c r="D89" s="67" t="e">
        <f>J54/K54</f>
        <v>#DIV/0!</v>
      </c>
      <c r="E89" s="67" t="e">
        <f t="shared" si="5"/>
        <v>#DIV/0!</v>
      </c>
      <c r="F89" s="67"/>
      <c r="AH89" s="104"/>
      <c r="AI89" s="67"/>
      <c r="AJ89" s="67"/>
      <c r="AK89" s="67"/>
      <c r="AL89" s="67"/>
    </row>
    <row r="90" spans="2:38" x14ac:dyDescent="0.2">
      <c r="AH90" s="104"/>
      <c r="AI90" s="67"/>
      <c r="AJ90" s="67"/>
      <c r="AK90" s="67"/>
      <c r="AL90" s="67"/>
    </row>
    <row r="91" spans="2:38" x14ac:dyDescent="0.2">
      <c r="AH91" s="104"/>
      <c r="AI91" s="67"/>
      <c r="AJ91" s="67"/>
      <c r="AK91" s="67"/>
      <c r="AL91" s="67"/>
    </row>
    <row r="108" spans="36:48" x14ac:dyDescent="0.2">
      <c r="AJ108" s="92"/>
      <c r="AK108" s="93"/>
      <c r="AL108" s="92"/>
      <c r="AM108" s="94"/>
      <c r="AN108" s="93"/>
      <c r="AO108" s="92" t="s">
        <v>60</v>
      </c>
      <c r="AP108" s="94"/>
      <c r="AQ108" s="93"/>
      <c r="AR108" s="92"/>
      <c r="AS108" s="94"/>
      <c r="AT108" s="93"/>
      <c r="AU108" s="92"/>
      <c r="AV108" s="95"/>
    </row>
    <row r="109" spans="36:48" x14ac:dyDescent="0.2">
      <c r="AJ109" s="92"/>
      <c r="AK109" s="93"/>
      <c r="AL109" s="92"/>
      <c r="AM109" s="94"/>
      <c r="AN109" s="93"/>
      <c r="AO109" s="92"/>
      <c r="AP109" s="94"/>
      <c r="AQ109" s="93"/>
      <c r="AR109" s="92"/>
      <c r="AS109" s="94"/>
      <c r="AT109" s="93"/>
      <c r="AU109" s="92"/>
      <c r="AV109" s="95"/>
    </row>
    <row r="110" spans="36:48" ht="15" x14ac:dyDescent="0.2">
      <c r="AJ110" s="96"/>
      <c r="AK110" s="174" t="s">
        <v>61</v>
      </c>
      <c r="AL110" s="174"/>
      <c r="AM110" s="174"/>
      <c r="AN110" s="174" t="s">
        <v>62</v>
      </c>
      <c r="AO110" s="174"/>
      <c r="AP110" s="174"/>
      <c r="AQ110" s="174" t="s">
        <v>63</v>
      </c>
      <c r="AR110" s="174"/>
      <c r="AS110" s="174"/>
      <c r="AT110" s="174" t="s">
        <v>64</v>
      </c>
      <c r="AU110" s="174"/>
      <c r="AV110" s="174"/>
    </row>
    <row r="111" spans="36:48" ht="15" x14ac:dyDescent="0.25">
      <c r="AJ111" s="174">
        <v>2024</v>
      </c>
      <c r="AK111" s="175" t="e">
        <f>D77</f>
        <v>#DIV/0!</v>
      </c>
      <c r="AL111" s="176"/>
      <c r="AM111" s="177"/>
      <c r="AN111" s="178" t="e">
        <f>D81</f>
        <v>#DIV/0!</v>
      </c>
      <c r="AO111" s="178"/>
      <c r="AP111" s="178"/>
      <c r="AQ111" s="178" t="e">
        <f>D85</f>
        <v>#DIV/0!</v>
      </c>
      <c r="AR111" s="178"/>
      <c r="AS111" s="178"/>
      <c r="AT111" s="178" t="e">
        <f>D89</f>
        <v>#DIV/0!</v>
      </c>
      <c r="AU111" s="178"/>
      <c r="AV111" s="178"/>
    </row>
    <row r="112" spans="36:48" x14ac:dyDescent="0.2">
      <c r="AJ112" s="174"/>
      <c r="AK112" s="97">
        <f>J42</f>
        <v>0</v>
      </c>
      <c r="AL112" s="98" t="s">
        <v>65</v>
      </c>
      <c r="AM112" s="99">
        <f>K42</f>
        <v>0</v>
      </c>
      <c r="AN112" s="97">
        <f>J46</f>
        <v>0</v>
      </c>
      <c r="AO112" s="98" t="s">
        <v>65</v>
      </c>
      <c r="AP112" s="99">
        <f>K46</f>
        <v>0</v>
      </c>
      <c r="AQ112" s="97">
        <f>J50</f>
        <v>0</v>
      </c>
      <c r="AR112" s="98" t="s">
        <v>65</v>
      </c>
      <c r="AS112" s="99">
        <f>K50</f>
        <v>0</v>
      </c>
      <c r="AT112" s="97">
        <f>J54</f>
        <v>0</v>
      </c>
      <c r="AU112" s="98" t="s">
        <v>65</v>
      </c>
      <c r="AV112" s="99">
        <f>K54</f>
        <v>0</v>
      </c>
    </row>
    <row r="113" spans="36:48" ht="15" x14ac:dyDescent="0.25">
      <c r="AJ113" s="174">
        <v>2023</v>
      </c>
      <c r="AK113" s="178" t="e">
        <f>D76</f>
        <v>#DIV/0!</v>
      </c>
      <c r="AL113" s="178"/>
      <c r="AM113" s="178"/>
      <c r="AN113" s="178" t="e">
        <f>D80</f>
        <v>#DIV/0!</v>
      </c>
      <c r="AO113" s="178"/>
      <c r="AP113" s="178"/>
      <c r="AQ113" s="178" t="e">
        <f>D84</f>
        <v>#DIV/0!</v>
      </c>
      <c r="AR113" s="178"/>
      <c r="AS113" s="178"/>
      <c r="AT113" s="178" t="e">
        <f>D88</f>
        <v>#DIV/0!</v>
      </c>
      <c r="AU113" s="178"/>
      <c r="AV113" s="178"/>
    </row>
    <row r="114" spans="36:48" x14ac:dyDescent="0.2">
      <c r="AJ114" s="174"/>
      <c r="AK114" s="97">
        <f>J41</f>
        <v>0</v>
      </c>
      <c r="AL114" s="100" t="s">
        <v>65</v>
      </c>
      <c r="AM114" s="99">
        <f>K41</f>
        <v>0</v>
      </c>
      <c r="AN114" s="97">
        <f>J45</f>
        <v>0</v>
      </c>
      <c r="AO114" s="98" t="s">
        <v>65</v>
      </c>
      <c r="AP114" s="99">
        <f>K45</f>
        <v>0</v>
      </c>
      <c r="AQ114" s="97">
        <f>J49</f>
        <v>0</v>
      </c>
      <c r="AR114" s="98" t="s">
        <v>65</v>
      </c>
      <c r="AS114" s="99">
        <f>K49</f>
        <v>0</v>
      </c>
      <c r="AT114" s="97">
        <f>J53</f>
        <v>0</v>
      </c>
      <c r="AU114" s="98" t="s">
        <v>65</v>
      </c>
      <c r="AV114" s="99">
        <f>K53</f>
        <v>0</v>
      </c>
    </row>
    <row r="115" spans="36:48" ht="15" x14ac:dyDescent="0.25">
      <c r="AJ115" s="174">
        <v>2022</v>
      </c>
      <c r="AK115" s="178" t="e">
        <f>D75</f>
        <v>#DIV/0!</v>
      </c>
      <c r="AL115" s="178"/>
      <c r="AM115" s="178"/>
      <c r="AN115" s="178" t="e">
        <f>D79</f>
        <v>#DIV/0!</v>
      </c>
      <c r="AO115" s="178"/>
      <c r="AP115" s="178"/>
      <c r="AQ115" s="178" t="e">
        <f>D83</f>
        <v>#DIV/0!</v>
      </c>
      <c r="AR115" s="178"/>
      <c r="AS115" s="178"/>
      <c r="AT115" s="178" t="e">
        <f>D87</f>
        <v>#DIV/0!</v>
      </c>
      <c r="AU115" s="178"/>
      <c r="AV115" s="178"/>
    </row>
    <row r="116" spans="36:48" x14ac:dyDescent="0.2">
      <c r="AJ116" s="174"/>
      <c r="AK116" s="97">
        <f>J40</f>
        <v>0</v>
      </c>
      <c r="AL116" s="98" t="s">
        <v>65</v>
      </c>
      <c r="AM116" s="99">
        <f>K40</f>
        <v>0</v>
      </c>
      <c r="AN116" s="97">
        <f>J44</f>
        <v>0</v>
      </c>
      <c r="AO116" s="98" t="s">
        <v>65</v>
      </c>
      <c r="AP116" s="99">
        <f>K44</f>
        <v>0</v>
      </c>
      <c r="AQ116" s="97">
        <f>J48</f>
        <v>0</v>
      </c>
      <c r="AR116" s="98" t="s">
        <v>65</v>
      </c>
      <c r="AS116" s="99">
        <f>K48</f>
        <v>0</v>
      </c>
      <c r="AT116" s="97">
        <f>J52</f>
        <v>0</v>
      </c>
      <c r="AU116" s="98" t="s">
        <v>65</v>
      </c>
      <c r="AV116" s="99">
        <f>K52</f>
        <v>0</v>
      </c>
    </row>
    <row r="117" spans="36:48" ht="15" x14ac:dyDescent="0.25">
      <c r="AJ117" s="101"/>
      <c r="AK117" s="93"/>
      <c r="AL117" s="92"/>
      <c r="AM117" s="94"/>
      <c r="AN117" s="93"/>
      <c r="AO117" s="92"/>
      <c r="AP117" s="94"/>
      <c r="AQ117" s="93"/>
      <c r="AR117" s="92"/>
      <c r="AS117" s="94"/>
      <c r="AT117" s="93"/>
      <c r="AU117" s="92"/>
      <c r="AV117" s="95"/>
    </row>
    <row r="118" spans="36:48" ht="15" x14ac:dyDescent="0.25">
      <c r="AJ118" s="101"/>
      <c r="AK118" s="93"/>
      <c r="AM118" s="94"/>
      <c r="AN118" s="93"/>
      <c r="AO118" s="105" t="s">
        <v>66</v>
      </c>
      <c r="AP118" s="94"/>
      <c r="AQ118" s="93"/>
      <c r="AR118" s="92"/>
      <c r="AS118" s="94"/>
      <c r="AT118" s="93"/>
      <c r="AU118" s="92"/>
      <c r="AV118" s="95"/>
    </row>
    <row r="119" spans="36:48" ht="15" x14ac:dyDescent="0.25">
      <c r="AJ119" s="101"/>
      <c r="AK119" s="93"/>
      <c r="AL119" s="92"/>
      <c r="AM119" s="94"/>
      <c r="AN119" s="93"/>
      <c r="AO119" s="92"/>
      <c r="AP119" s="94"/>
      <c r="AQ119" s="93"/>
      <c r="AR119" s="92"/>
      <c r="AS119" s="94"/>
      <c r="AT119" s="93"/>
      <c r="AU119" s="92"/>
      <c r="AV119" s="95"/>
    </row>
    <row r="120" spans="36:48" ht="15" x14ac:dyDescent="0.2">
      <c r="AJ120" s="102"/>
      <c r="AK120" s="174" t="s">
        <v>61</v>
      </c>
      <c r="AL120" s="174"/>
      <c r="AM120" s="174"/>
      <c r="AN120" s="174" t="s">
        <v>62</v>
      </c>
      <c r="AO120" s="174"/>
      <c r="AP120" s="174"/>
      <c r="AQ120" s="174" t="s">
        <v>63</v>
      </c>
      <c r="AR120" s="174"/>
      <c r="AS120" s="174"/>
      <c r="AT120" s="174" t="s">
        <v>64</v>
      </c>
      <c r="AU120" s="174"/>
      <c r="AV120" s="174"/>
    </row>
    <row r="121" spans="36:48" ht="15" x14ac:dyDescent="0.25">
      <c r="AJ121" s="179">
        <v>2024</v>
      </c>
      <c r="AK121" s="175" t="e">
        <f>J24</f>
        <v>#DIV/0!</v>
      </c>
      <c r="AL121" s="176"/>
      <c r="AM121" s="177"/>
      <c r="AN121" s="175" t="e">
        <f>J28</f>
        <v>#DIV/0!</v>
      </c>
      <c r="AO121" s="176"/>
      <c r="AP121" s="177"/>
      <c r="AQ121" s="175" t="e">
        <f>J32</f>
        <v>#DIV/0!</v>
      </c>
      <c r="AR121" s="176"/>
      <c r="AS121" s="177"/>
      <c r="AT121" s="175" t="e">
        <f>J36</f>
        <v>#DIV/0!</v>
      </c>
      <c r="AU121" s="176"/>
      <c r="AV121" s="177"/>
    </row>
    <row r="122" spans="36:48" x14ac:dyDescent="0.2">
      <c r="AJ122" s="180"/>
      <c r="AK122" s="97">
        <f>J6</f>
        <v>0</v>
      </c>
      <c r="AL122" s="98" t="s">
        <v>65</v>
      </c>
      <c r="AM122" s="99">
        <f>K6</f>
        <v>0</v>
      </c>
      <c r="AN122" s="97">
        <f>J10</f>
        <v>0</v>
      </c>
      <c r="AO122" s="98" t="s">
        <v>65</v>
      </c>
      <c r="AP122" s="99">
        <f>K10</f>
        <v>0</v>
      </c>
      <c r="AQ122" s="97">
        <f>J14</f>
        <v>0</v>
      </c>
      <c r="AR122" s="98" t="s">
        <v>65</v>
      </c>
      <c r="AS122" s="99">
        <f>K14</f>
        <v>0</v>
      </c>
      <c r="AT122" s="97">
        <f>J18</f>
        <v>0</v>
      </c>
      <c r="AU122" s="98" t="s">
        <v>65</v>
      </c>
      <c r="AV122" s="99">
        <f>K18</f>
        <v>0</v>
      </c>
    </row>
    <row r="123" spans="36:48" ht="15" x14ac:dyDescent="0.25">
      <c r="AJ123" s="179">
        <v>2023</v>
      </c>
      <c r="AK123" s="175" t="e">
        <f>J23</f>
        <v>#DIV/0!</v>
      </c>
      <c r="AL123" s="176"/>
      <c r="AM123" s="177"/>
      <c r="AN123" s="175" t="e">
        <f>J27</f>
        <v>#DIV/0!</v>
      </c>
      <c r="AO123" s="176"/>
      <c r="AP123" s="177"/>
      <c r="AQ123" s="175" t="e">
        <f>J31</f>
        <v>#DIV/0!</v>
      </c>
      <c r="AR123" s="176"/>
      <c r="AS123" s="177"/>
      <c r="AT123" s="175" t="e">
        <f>J35</f>
        <v>#DIV/0!</v>
      </c>
      <c r="AU123" s="176"/>
      <c r="AV123" s="177"/>
    </row>
    <row r="124" spans="36:48" x14ac:dyDescent="0.2">
      <c r="AJ124" s="180"/>
      <c r="AK124" s="97">
        <f>J5</f>
        <v>0</v>
      </c>
      <c r="AL124" s="98" t="s">
        <v>65</v>
      </c>
      <c r="AM124" s="99">
        <f>K5</f>
        <v>0</v>
      </c>
      <c r="AN124" s="97">
        <f>J9</f>
        <v>0</v>
      </c>
      <c r="AO124" s="98" t="s">
        <v>65</v>
      </c>
      <c r="AP124" s="99">
        <f>K9</f>
        <v>0</v>
      </c>
      <c r="AQ124" s="97">
        <f>J13</f>
        <v>0</v>
      </c>
      <c r="AR124" s="98" t="s">
        <v>65</v>
      </c>
      <c r="AS124" s="99">
        <f>K13</f>
        <v>0</v>
      </c>
      <c r="AT124" s="97">
        <f>J17</f>
        <v>0</v>
      </c>
      <c r="AU124" s="98" t="s">
        <v>65</v>
      </c>
      <c r="AV124" s="99">
        <f>K17</f>
        <v>0</v>
      </c>
    </row>
    <row r="125" spans="36:48" ht="15" x14ac:dyDescent="0.25">
      <c r="AJ125" s="179">
        <v>2022</v>
      </c>
      <c r="AK125" s="175" t="e">
        <f>J22</f>
        <v>#DIV/0!</v>
      </c>
      <c r="AL125" s="176"/>
      <c r="AM125" s="177"/>
      <c r="AN125" s="175" t="e">
        <f>J26</f>
        <v>#DIV/0!</v>
      </c>
      <c r="AO125" s="176"/>
      <c r="AP125" s="177"/>
      <c r="AQ125" s="175" t="e">
        <f>J30</f>
        <v>#DIV/0!</v>
      </c>
      <c r="AR125" s="176"/>
      <c r="AS125" s="177"/>
      <c r="AT125" s="175" t="e">
        <f>J34</f>
        <v>#DIV/0!</v>
      </c>
      <c r="AU125" s="176"/>
      <c r="AV125" s="177"/>
    </row>
    <row r="126" spans="36:48" x14ac:dyDescent="0.2">
      <c r="AJ126" s="180"/>
      <c r="AK126" s="97">
        <f>J4</f>
        <v>0</v>
      </c>
      <c r="AL126" s="98" t="s">
        <v>65</v>
      </c>
      <c r="AM126" s="99">
        <f>K4</f>
        <v>0</v>
      </c>
      <c r="AN126" s="97">
        <f>J8</f>
        <v>0</v>
      </c>
      <c r="AO126" s="98" t="s">
        <v>65</v>
      </c>
      <c r="AP126" s="99">
        <f>K8</f>
        <v>0</v>
      </c>
      <c r="AQ126" s="97">
        <f>J12</f>
        <v>0</v>
      </c>
      <c r="AR126" s="98" t="s">
        <v>65</v>
      </c>
      <c r="AS126" s="99">
        <f>K12</f>
        <v>0</v>
      </c>
      <c r="AT126" s="97">
        <f>J16</f>
        <v>0</v>
      </c>
      <c r="AU126" s="98" t="s">
        <v>65</v>
      </c>
      <c r="AV126" s="99">
        <f>K16</f>
        <v>0</v>
      </c>
    </row>
  </sheetData>
  <sheetProtection algorithmName="SHA-512" hashValue="h9BWlY4M4YEj73vyuoXvDy69nCLnGsQoGn+izXONPtAP/1TRzY5hZb3blPkmapWvrOL8rStAlso+qfK8VN7T/A==" saltValue="s4r6DbzjjMWduFmfN3Pptg==" spinCount="100000" sheet="1" objects="1" scenarios="1" selectLockedCells="1" selectUnlockedCells="1"/>
  <mergeCells count="38">
    <mergeCell ref="AJ123:AJ124"/>
    <mergeCell ref="AK123:AM123"/>
    <mergeCell ref="AN123:AP123"/>
    <mergeCell ref="AQ123:AS123"/>
    <mergeCell ref="AT123:AV123"/>
    <mergeCell ref="AJ125:AJ126"/>
    <mergeCell ref="AK125:AM125"/>
    <mergeCell ref="AN125:AP125"/>
    <mergeCell ref="AQ125:AS125"/>
    <mergeCell ref="AT125:AV125"/>
    <mergeCell ref="AK120:AM120"/>
    <mergeCell ref="AN120:AP120"/>
    <mergeCell ref="AQ120:AS120"/>
    <mergeCell ref="AT120:AV120"/>
    <mergeCell ref="AJ121:AJ122"/>
    <mergeCell ref="AK121:AM121"/>
    <mergeCell ref="AN121:AP121"/>
    <mergeCell ref="AQ121:AS121"/>
    <mergeCell ref="AT121:AV121"/>
    <mergeCell ref="AJ113:AJ114"/>
    <mergeCell ref="AK113:AM113"/>
    <mergeCell ref="AN113:AP113"/>
    <mergeCell ref="AQ113:AS113"/>
    <mergeCell ref="AT113:AV113"/>
    <mergeCell ref="AJ115:AJ116"/>
    <mergeCell ref="AK115:AM115"/>
    <mergeCell ref="AN115:AP115"/>
    <mergeCell ref="AQ115:AS115"/>
    <mergeCell ref="AT115:AV115"/>
    <mergeCell ref="AK110:AM110"/>
    <mergeCell ref="AN110:AP110"/>
    <mergeCell ref="AQ110:AS110"/>
    <mergeCell ref="AT110:AV110"/>
    <mergeCell ref="AJ111:AJ112"/>
    <mergeCell ref="AK111:AM111"/>
    <mergeCell ref="AN111:AP111"/>
    <mergeCell ref="AQ111:AS111"/>
    <mergeCell ref="AT111:AV11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2"/>
  <sheetViews>
    <sheetView workbookViewId="0">
      <selection sqref="A1:XFD1048576"/>
    </sheetView>
  </sheetViews>
  <sheetFormatPr defaultRowHeight="12.75" x14ac:dyDescent="0.2"/>
  <cols>
    <col min="1" max="1" width="87.85546875" style="5" customWidth="1"/>
  </cols>
  <sheetData>
    <row r="1" spans="1:1" ht="36.75" customHeight="1" x14ac:dyDescent="0.2">
      <c r="A1" s="7" t="s">
        <v>67</v>
      </c>
    </row>
    <row r="4" spans="1:1" x14ac:dyDescent="0.2">
      <c r="A4" s="8"/>
    </row>
    <row r="6" spans="1:1" x14ac:dyDescent="0.2">
      <c r="A6" s="8"/>
    </row>
    <row r="8" spans="1:1" x14ac:dyDescent="0.2">
      <c r="A8" s="6"/>
    </row>
    <row r="10" spans="1:1" x14ac:dyDescent="0.2">
      <c r="A10" s="8"/>
    </row>
    <row r="12" spans="1:1" x14ac:dyDescent="0.2">
      <c r="A12" s="6"/>
    </row>
  </sheetData>
  <sheetProtection algorithmName="SHA-512" hashValue="K/tfdSOwb6cHarz/VjnE7xiElKlC3QSHiSkZRO16kmdninNj+v7Ppc0ow+oSFjx/BQBEAbNteKMnrqJJzEjKSA==" saltValue="RDScUNuqydVVma5/RBw7cA==" spinCount="100000" sheet="1" objects="1" scenarios="1" selectLockedCells="1" selectUnlockedCells="1"/>
  <phoneticPr fontId="5" type="noConversion"/>
  <pageMargins left="0.5" right="0.5" top="0.5" bottom="0.5" header="0.5" footer="0.5"/>
  <pageSetup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09bdf6b-b4d4-46e9-878d-6bc506c918f9">
      <Terms xmlns="http://schemas.microsoft.com/office/infopath/2007/PartnerControls"/>
    </lcf76f155ced4ddcb4097134ff3c332f>
    <TaxCatchAll xmlns="c74e6d33-0142-4d46-aafb-33595a7bc5f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2052F8C7ECB854F90E527769411C3EE" ma:contentTypeVersion="15" ma:contentTypeDescription="Create a new document." ma:contentTypeScope="" ma:versionID="73b8ae3f1c735f1c4ba2f2a2c9322f30">
  <xsd:schema xmlns:xsd="http://www.w3.org/2001/XMLSchema" xmlns:xs="http://www.w3.org/2001/XMLSchema" xmlns:p="http://schemas.microsoft.com/office/2006/metadata/properties" xmlns:ns2="d09bdf6b-b4d4-46e9-878d-6bc506c918f9" xmlns:ns3="62d5609b-5d01-43b7-b15f-7d62eaa72f3a" xmlns:ns4="c74e6d33-0142-4d46-aafb-33595a7bc5f7" targetNamespace="http://schemas.microsoft.com/office/2006/metadata/properties" ma:root="true" ma:fieldsID="59b16843cc2273d5af74776bb0dab6e2" ns2:_="" ns3:_="" ns4:_="">
    <xsd:import namespace="d09bdf6b-b4d4-46e9-878d-6bc506c918f9"/>
    <xsd:import namespace="62d5609b-5d01-43b7-b15f-7d62eaa72f3a"/>
    <xsd:import namespace="c74e6d33-0142-4d46-aafb-33595a7bc5f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9bdf6b-b4d4-46e9-878d-6bc506c918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d5609b-5d01-43b7-b15f-7d62eaa72f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74e6d33-0142-4d46-aafb-33595a7bc5f7"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d9ec96c-8fa9-47eb-af44-8986e33d2c5b}" ma:internalName="TaxCatchAll" ma:showField="CatchAllData" ma:web="c74e6d33-0142-4d46-aafb-33595a7bc5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E9907D-9843-46C6-A0D1-47D0DEAE44DC}">
  <ds:schemaRefs>
    <ds:schemaRef ds:uri="http://schemas.microsoft.com/office/2006/metadata/properties"/>
    <ds:schemaRef ds:uri="http://schemas.microsoft.com/office/infopath/2007/PartnerControls"/>
    <ds:schemaRef ds:uri="d09bdf6b-b4d4-46e9-878d-6bc506c918f9"/>
    <ds:schemaRef ds:uri="c74e6d33-0142-4d46-aafb-33595a7bc5f7"/>
  </ds:schemaRefs>
</ds:datastoreItem>
</file>

<file path=customXml/itemProps2.xml><?xml version="1.0" encoding="utf-8"?>
<ds:datastoreItem xmlns:ds="http://schemas.openxmlformats.org/officeDocument/2006/customXml" ds:itemID="{CCA849A4-BF9C-4AB1-BA53-867286D6E3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9bdf6b-b4d4-46e9-878d-6bc506c918f9"/>
    <ds:schemaRef ds:uri="62d5609b-5d01-43b7-b15f-7d62eaa72f3a"/>
    <ds:schemaRef ds:uri="c74e6d33-0142-4d46-aafb-33595a7bc5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72E89E-EC3C-4324-98BF-DEB8C6652CF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2024</vt:lpstr>
      <vt:lpstr>2023</vt:lpstr>
      <vt:lpstr>2022</vt:lpstr>
      <vt:lpstr>3 Year Snapshot</vt:lpstr>
      <vt:lpstr>Definitions</vt:lpstr>
      <vt:lpstr>'2024'!Print_Area</vt:lpstr>
    </vt:vector>
  </TitlesOfParts>
  <Manager/>
  <Company>State of Connecticut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ssweeney</dc:creator>
  <cp:keywords/>
  <dc:description/>
  <cp:lastModifiedBy>Lebron, Jerien</cp:lastModifiedBy>
  <cp:revision/>
  <cp:lastPrinted>2023-12-07T14:19:45Z</cp:lastPrinted>
  <dcterms:created xsi:type="dcterms:W3CDTF">2005-07-06T21:32:27Z</dcterms:created>
  <dcterms:modified xsi:type="dcterms:W3CDTF">2025-04-10T14:03:35Z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0x01010012052F8C7ECB854F90E527769411C3EE</vt:lpwstr>
  </property>
  <property fmtid="{D5CDD505-2E9C-101B-9397-08002B2CF9AE}" pid="3" name="MediaServiceImageTags">
    <vt:lpwstr/>
  </property>
</Properties>
</file>