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usdagcc.sharepoint.com/sites/FNS-FNS-CNP-PMB/Shared Documents/School Programs Monitoring Branch/PLE/SY 25-26/Final Locked Tools (Current Version)/"/>
    </mc:Choice>
  </mc:AlternateContent>
  <xr:revisionPtr revIDLastSave="573" documentId="8_{CC60D56F-CAD4-486A-BCDF-4C46FE535360}" xr6:coauthVersionLast="47" xr6:coauthVersionMax="47" xr10:uidLastSave="{BF3D11BB-A3CA-4440-8E83-7D88164E0530}"/>
  <workbookProtection workbookAlgorithmName="SHA-512" workbookHashValue="00orztNg8pR+n6pG2+I6Q9ssylsex/OUBPVw6gJyJI3tvXmkQgGlo5Wjd2yn3dk01Vn0qlzR7lnX04Z+JY1m7Q==" workbookSaltValue="KKZadpuSNfIzFMuw35X8ZQ==" workbookSpinCount="100000" lockStructure="1"/>
  <bookViews>
    <workbookView xWindow="28680" yWindow="-1095" windowWidth="29040" windowHeight="17520"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<sst xmlns="http://schemas.openxmlformats.org/spreadsheetml/2006/main" count="8561" uniqueCount="268">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</sst>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122</v>
      </c>
    </row>
    <row r="3" spans="1:8" ht="45" customHeight="1" x14ac:dyDescent="0.3">
      <c r="A3" s="18" t="s">
        <v>97</v>
      </c>
    </row>
    <row r="4" spans="1:8" ht="40.5" customHeight="1" x14ac:dyDescent="0.3">
      <c r="A4" s="19" t="s">
        <v>123</v>
      </c>
    </row>
    <row r="5" spans="1:8" ht="32.25" customHeight="1" x14ac:dyDescent="0.3">
      <c r="A5" s="19" t="s">
        <v>124</v>
      </c>
    </row>
    <row r="6" spans="1:8" ht="32.25" customHeight="1" x14ac:dyDescent="0.3">
      <c r="A6" s="517" t="s">
        <v>228</v>
      </c>
    </row>
    <row r="7" spans="1:8" ht="32.25" customHeight="1" x14ac:dyDescent="0.3">
      <c r="A7" s="518" t="s">
        <v>229</v>
      </c>
    </row>
    <row r="8" spans="1:8" ht="27" customHeight="1" x14ac:dyDescent="0.35">
      <c r="A8" s="20" t="s">
        <v>125</v>
      </c>
      <c r="B8" s="21"/>
      <c r="C8" s="21"/>
      <c r="D8" s="21"/>
      <c r="E8" s="21"/>
      <c r="F8" s="21"/>
      <c r="G8" s="21"/>
      <c r="H8" s="21"/>
    </row>
    <row r="9" spans="1:8" ht="63.75" customHeight="1" x14ac:dyDescent="0.35">
      <c r="A9" s="22" t="s">
        <v>126</v>
      </c>
      <c r="B9" s="21"/>
      <c r="C9" s="21"/>
      <c r="D9" s="21"/>
      <c r="E9" s="21"/>
      <c r="F9" s="21"/>
      <c r="G9" s="21"/>
      <c r="H9" s="21"/>
    </row>
    <row r="10" spans="1:8" ht="90" customHeight="1" x14ac:dyDescent="0.35">
      <c r="A10" s="22" t="s">
        <v>127</v>
      </c>
      <c r="B10" s="21"/>
      <c r="C10" s="21"/>
      <c r="D10" s="21"/>
      <c r="E10" s="21"/>
      <c r="F10" s="21"/>
      <c r="G10" s="21"/>
      <c r="H10" s="21"/>
    </row>
    <row r="11" spans="1:8" ht="161.25" customHeight="1" x14ac:dyDescent="0.35">
      <c r="A11" s="22" t="s">
        <v>128</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129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121</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130</v>
      </c>
      <c r="B20" s="21"/>
      <c r="C20" s="21"/>
      <c r="D20" s="21"/>
      <c r="E20" s="21"/>
      <c r="F20" s="21"/>
      <c r="G20" s="21"/>
      <c r="H20" s="21"/>
    </row>
    <row r="21" spans="1:8" ht="73.5" customHeight="1" x14ac:dyDescent="0.35">
      <c r="A21" s="22" t="s">
        <v>131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132</v>
      </c>
      <c r="B23" s="21"/>
      <c r="C23" s="21"/>
      <c r="D23" s="21"/>
      <c r="E23" s="21"/>
      <c r="F23" s="21"/>
      <c r="G23" s="21"/>
      <c r="H23" s="21"/>
    </row>
    <row r="24" spans="1:8" ht="71.25" customHeight="1" x14ac:dyDescent="0.35">
      <c r="A24" s="22" t="s">
        <v>133</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134</v>
      </c>
      <c r="B26" s="21"/>
      <c r="C26" s="21"/>
      <c r="D26" s="21"/>
      <c r="E26" s="21"/>
      <c r="F26" s="21"/>
      <c r="G26" s="21"/>
      <c r="H26" s="21"/>
    </row>
    <row r="27" spans="1:8" ht="27" customHeight="1" x14ac:dyDescent="0.35">
      <c r="A27" s="20" t="s">
        <v>120</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135</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136</v>
      </c>
    </row>
    <row r="4" spans="1:2" ht="73.5" customHeight="1" x14ac:dyDescent="0.3">
      <c r="A4" s="71" t="s">
        <v>137</v>
      </c>
    </row>
    <row r="5" spans="1:2" ht="25.5" customHeight="1" x14ac:dyDescent="0.3">
      <c r="A5" s="72" t="s">
        <v>138</v>
      </c>
    </row>
    <row r="6" spans="1:2" s="75" customFormat="1" ht="15.6" x14ac:dyDescent="0.3">
      <c r="A6" s="73" t="s">
        <v>113</v>
      </c>
      <c r="B6" s="74"/>
    </row>
    <row r="7" spans="1:2" s="77" customFormat="1" ht="15.6" x14ac:dyDescent="0.3">
      <c r="A7" s="73" t="s">
        <v>114</v>
      </c>
      <c r="B7" s="76"/>
    </row>
    <row r="8" spans="1:2" s="77" customFormat="1" ht="15.6" x14ac:dyDescent="0.3">
      <c r="A8" s="73" t="s">
        <v>153</v>
      </c>
      <c r="B8" s="76"/>
    </row>
    <row r="9" spans="1:2" s="77" customFormat="1" ht="15.6" x14ac:dyDescent="0.3">
      <c r="A9" s="78" t="s">
        <v>154</v>
      </c>
      <c r="B9" s="76"/>
    </row>
    <row r="10" spans="1:2" s="77" customFormat="1" ht="15.6" x14ac:dyDescent="0.3">
      <c r="A10" s="78" t="s">
        <v>155</v>
      </c>
      <c r="B10" s="76"/>
    </row>
    <row r="11" spans="1:2" s="77" customFormat="1" ht="15.6" x14ac:dyDescent="0.3">
      <c r="A11" s="78" t="s">
        <v>156</v>
      </c>
      <c r="B11" s="76"/>
    </row>
    <row r="12" spans="1:2" s="77" customFormat="1" ht="15.6" x14ac:dyDescent="0.3">
      <c r="A12" s="78" t="s">
        <v>157</v>
      </c>
      <c r="B12" s="76"/>
    </row>
    <row r="13" spans="1:2" s="77" customFormat="1" ht="15.6" x14ac:dyDescent="0.3">
      <c r="A13" s="79" t="s">
        <v>115</v>
      </c>
      <c r="B13" s="76"/>
    </row>
    <row r="14" spans="1:2" s="77" customFormat="1" ht="31.2" x14ac:dyDescent="0.3">
      <c r="A14" s="80" t="s">
        <v>91</v>
      </c>
      <c r="B14" s="76"/>
    </row>
    <row r="15" spans="1:2" s="82" customFormat="1" ht="127.2" thickBot="1" x14ac:dyDescent="0.35">
      <c r="A15" s="81" t="s">
        <v>158</v>
      </c>
    </row>
    <row r="16" spans="1:2" s="84" customFormat="1" ht="57" customHeight="1" thickBot="1" x14ac:dyDescent="0.35">
      <c r="A16" s="83" t="s">
        <v>61</v>
      </c>
    </row>
    <row r="17" spans="1:1" s="84" customFormat="1" ht="36.75" customHeight="1" thickBot="1" x14ac:dyDescent="0.35">
      <c r="A17" s="85" t="s">
        <v>159</v>
      </c>
    </row>
    <row r="18" spans="1:1" ht="154.5" customHeight="1" x14ac:dyDescent="0.3">
      <c r="A18" s="86" t="s">
        <v>169</v>
      </c>
    </row>
    <row r="19" spans="1:1" ht="52.5" customHeight="1" x14ac:dyDescent="0.3">
      <c r="A19" s="512" t="s">
        <v>217</v>
      </c>
    </row>
    <row r="20" spans="1:1" ht="42.75" customHeight="1" x14ac:dyDescent="0.3">
      <c r="A20" s="515" t="s">
        <v>218</v>
      </c>
    </row>
    <row r="21" spans="1:1" ht="64.5" customHeight="1" x14ac:dyDescent="0.3">
      <c r="A21" s="81" t="s">
        <v>173</v>
      </c>
    </row>
    <row r="22" spans="1:1" ht="41.25" customHeight="1" x14ac:dyDescent="0.3">
      <c r="A22" s="79" t="s">
        <v>219</v>
      </c>
    </row>
    <row r="23" spans="1:1" ht="41.25" customHeight="1" x14ac:dyDescent="0.3">
      <c r="A23" s="88" t="s">
        <v>92</v>
      </c>
    </row>
    <row r="24" spans="1:1" ht="56.25" customHeight="1" thickBot="1" x14ac:dyDescent="0.35">
      <c r="A24" s="514" t="s">
        <v>220</v>
      </c>
    </row>
    <row r="25" spans="1:1" s="84" customFormat="1" ht="36.75" customHeight="1" thickBot="1" x14ac:dyDescent="0.35">
      <c r="A25" s="89" t="s">
        <v>74</v>
      </c>
    </row>
    <row r="26" spans="1:1" ht="43.5" customHeight="1" x14ac:dyDescent="0.3">
      <c r="A26" s="88" t="s">
        <v>174</v>
      </c>
    </row>
    <row r="27" spans="1:1" ht="20.25" customHeight="1" x14ac:dyDescent="0.3">
      <c r="A27" s="79" t="s">
        <v>221</v>
      </c>
    </row>
    <row r="28" spans="1:1" ht="83.25" customHeight="1" thickBot="1" x14ac:dyDescent="0.35">
      <c r="A28" s="90" t="s">
        <v>116</v>
      </c>
    </row>
    <row r="29" spans="1:1" s="84" customFormat="1" ht="36.75" customHeight="1" thickBot="1" x14ac:dyDescent="0.35">
      <c r="A29" s="85" t="s">
        <v>160</v>
      </c>
    </row>
    <row r="30" spans="1:1" ht="35.25" customHeight="1" x14ac:dyDescent="0.3">
      <c r="A30" s="91" t="s">
        <v>161</v>
      </c>
    </row>
    <row r="31" spans="1:1" ht="23.25" customHeight="1" x14ac:dyDescent="0.3">
      <c r="A31" s="79" t="s">
        <v>222</v>
      </c>
    </row>
    <row r="32" spans="1:1" ht="123.75" customHeight="1" thickBot="1" x14ac:dyDescent="0.35">
      <c r="A32" s="90" t="s">
        <v>162</v>
      </c>
    </row>
    <row r="33" spans="1:1" s="84" customFormat="1" ht="36.75" customHeight="1" thickBot="1" x14ac:dyDescent="0.35">
      <c r="A33" s="85" t="s">
        <v>163</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6" t="s">
        <v>171</v>
      </c>
    </row>
    <row r="39" spans="1:1" s="84" customFormat="1" ht="30" customHeight="1" x14ac:dyDescent="0.3">
      <c r="A39" s="93" t="s">
        <v>227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5" t="s">
        <v>223</v>
      </c>
    </row>
    <row r="44" spans="1:1" s="39" customFormat="1" ht="55.2" customHeight="1" x14ac:dyDescent="0.3">
      <c r="A44" s="97" t="s">
        <v>245</v>
      </c>
    </row>
    <row r="45" spans="1:1" s="39" customFormat="1" ht="146.25" customHeight="1" x14ac:dyDescent="0.3">
      <c r="A45" s="513" t="s">
        <v>244</v>
      </c>
    </row>
    <row r="46" spans="1:1" s="39" customFormat="1" ht="99" customHeight="1" x14ac:dyDescent="0.3">
      <c r="A46" s="97" t="s">
        <v>170</v>
      </c>
    </row>
    <row r="47" spans="1:1" s="39" customFormat="1" ht="41.25" customHeight="1" x14ac:dyDescent="0.3">
      <c r="A47" s="95" t="s">
        <v>118</v>
      </c>
    </row>
    <row r="48" spans="1:1" s="39" customFormat="1" ht="33" customHeight="1" x14ac:dyDescent="0.3">
      <c r="A48" s="95" t="s">
        <v>164</v>
      </c>
    </row>
    <row r="49" spans="1:2" s="39" customFormat="1" ht="25.5" customHeight="1" x14ac:dyDescent="0.3">
      <c r="A49" s="95" t="s">
        <v>165</v>
      </c>
    </row>
    <row r="50" spans="1:2" s="39" customFormat="1" ht="22.5" customHeight="1" x14ac:dyDescent="0.3">
      <c r="A50" s="95" t="s">
        <v>166</v>
      </c>
    </row>
    <row r="51" spans="1:2" s="39" customFormat="1" ht="163.80000000000001" customHeight="1" x14ac:dyDescent="0.3">
      <c r="A51" s="95" t="s">
        <v>246</v>
      </c>
    </row>
    <row r="52" spans="1:2" ht="113.25" customHeight="1" x14ac:dyDescent="0.3">
      <c r="A52" s="105" t="s">
        <v>224</v>
      </c>
    </row>
    <row r="53" spans="1:2" ht="45.75" customHeight="1" x14ac:dyDescent="0.3">
      <c r="A53" s="512" t="s">
        <v>231</v>
      </c>
    </row>
    <row r="54" spans="1:2" ht="31.2" customHeight="1" x14ac:dyDescent="0.3">
      <c r="A54" s="88" t="s">
        <v>232</v>
      </c>
    </row>
    <row r="55" spans="1:2" ht="48.6" customHeight="1" x14ac:dyDescent="0.3">
      <c r="A55" s="88" t="s">
        <v>233</v>
      </c>
    </row>
    <row r="56" spans="1:2" ht="39.6" customHeight="1" x14ac:dyDescent="0.3">
      <c r="A56" s="88" t="s">
        <v>240</v>
      </c>
    </row>
    <row r="57" spans="1:2" ht="40.200000000000003" customHeight="1" thickBot="1" x14ac:dyDescent="0.35">
      <c r="A57" s="98" t="s">
        <v>186</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225</v>
      </c>
    </row>
    <row r="61" spans="1:2" ht="75" customHeight="1" x14ac:dyDescent="0.3">
      <c r="A61" s="87" t="s">
        <v>250</v>
      </c>
    </row>
    <row r="62" spans="1:2" ht="78" x14ac:dyDescent="0.3">
      <c r="A62" s="531" t="s">
        <v>226</v>
      </c>
    </row>
    <row r="63" spans="1:2" ht="101.25" customHeight="1" x14ac:dyDescent="0.3">
      <c r="A63" s="105" t="s">
        <v>251</v>
      </c>
    </row>
    <row r="64" spans="1:2" ht="109.2" x14ac:dyDescent="0.3">
      <c r="A64" s="530" t="s">
        <v>252</v>
      </c>
    </row>
    <row r="65" spans="1:1" ht="110.25" customHeight="1" x14ac:dyDescent="0.3">
      <c r="A65" s="529" t="s">
        <v>207</v>
      </c>
    </row>
    <row r="66" spans="1:1" ht="51" customHeight="1" x14ac:dyDescent="0.3">
      <c r="A66" s="486" t="s">
        <v>254</v>
      </c>
    </row>
    <row r="67" spans="1:1" ht="15.6" x14ac:dyDescent="0.3">
      <c r="A67" s="486" t="s">
        <v>208</v>
      </c>
    </row>
    <row r="68" spans="1:1" ht="25.5" customHeight="1" x14ac:dyDescent="0.3">
      <c r="A68" s="486" t="s">
        <v>209</v>
      </c>
    </row>
    <row r="69" spans="1:1" ht="30" customHeight="1" x14ac:dyDescent="0.3">
      <c r="A69" s="71" t="s">
        <v>167</v>
      </c>
    </row>
    <row r="70" spans="1:1" ht="109.2" x14ac:dyDescent="0.3">
      <c r="A70" s="71" t="s">
        <v>253</v>
      </c>
    </row>
    <row r="71" spans="1:1" ht="69.599999999999994" customHeight="1" x14ac:dyDescent="0.3">
      <c r="A71" s="528" t="s">
        <v>255</v>
      </c>
    </row>
    <row r="72" spans="1:1" s="46" customFormat="1" ht="21.75" customHeight="1" x14ac:dyDescent="0.3">
      <c r="A72" s="523" t="s">
        <v>256</v>
      </c>
    </row>
    <row r="73" spans="1:1" ht="78" x14ac:dyDescent="0.3">
      <c r="A73" s="88" t="s">
        <v>257</v>
      </c>
    </row>
    <row r="74" spans="1:1" ht="99.6" customHeight="1" x14ac:dyDescent="0.3">
      <c r="A74" s="88" t="s">
        <v>263</v>
      </c>
    </row>
    <row r="75" spans="1:1" ht="36" customHeight="1" thickBot="1" x14ac:dyDescent="0.35">
      <c r="A75" s="90" t="s">
        <v>186</v>
      </c>
    </row>
    <row r="76" spans="1:1" s="84" customFormat="1" ht="36.75" customHeight="1" thickBot="1" x14ac:dyDescent="0.35">
      <c r="A76" s="85" t="s">
        <v>107</v>
      </c>
    </row>
    <row r="77" spans="1:1" ht="39.75" customHeight="1" x14ac:dyDescent="0.3">
      <c r="A77" s="86" t="s">
        <v>106</v>
      </c>
    </row>
    <row r="78" spans="1:1" ht="22.5" customHeight="1" x14ac:dyDescent="0.3">
      <c r="A78" s="106" t="s">
        <v>172</v>
      </c>
    </row>
    <row r="79" spans="1:1" ht="75" customHeight="1" x14ac:dyDescent="0.3">
      <c r="A79" s="86" t="s">
        <v>250</v>
      </c>
    </row>
    <row r="80" spans="1:1" ht="124.8" x14ac:dyDescent="0.3">
      <c r="A80" s="107" t="s">
        <v>258</v>
      </c>
    </row>
    <row r="81" spans="1:1" ht="40.5" customHeight="1" x14ac:dyDescent="0.3">
      <c r="A81" s="527" t="s">
        <v>117</v>
      </c>
    </row>
    <row r="82" spans="1:1" ht="99.75" customHeight="1" x14ac:dyDescent="0.3">
      <c r="A82" s="526" t="s">
        <v>259</v>
      </c>
    </row>
    <row r="83" spans="1:1" ht="131.4" customHeight="1" x14ac:dyDescent="0.3">
      <c r="A83" s="525" t="s">
        <v>260</v>
      </c>
    </row>
    <row r="84" spans="1:1" ht="93.6" x14ac:dyDescent="0.3">
      <c r="A84" s="524" t="s">
        <v>214</v>
      </c>
    </row>
    <row r="85" spans="1:1" ht="43.5" customHeight="1" x14ac:dyDescent="0.3">
      <c r="A85" s="108" t="s">
        <v>119</v>
      </c>
    </row>
    <row r="86" spans="1:1" ht="38.25" customHeight="1" x14ac:dyDescent="0.3">
      <c r="A86" s="108" t="s">
        <v>215</v>
      </c>
    </row>
    <row r="87" spans="1:1" ht="36" customHeight="1" x14ac:dyDescent="0.3">
      <c r="A87" s="108" t="s">
        <v>216</v>
      </c>
    </row>
    <row r="88" spans="1:1" ht="29.25" customHeight="1" x14ac:dyDescent="0.3">
      <c r="A88" s="108" t="s">
        <v>168</v>
      </c>
    </row>
    <row r="89" spans="1:1" ht="109.5" customHeight="1" x14ac:dyDescent="0.3">
      <c r="A89" s="108" t="s">
        <v>253</v>
      </c>
    </row>
    <row r="90" spans="1:1" ht="65.400000000000006" customHeight="1" x14ac:dyDescent="0.3">
      <c r="A90" s="522" t="s">
        <v>255</v>
      </c>
    </row>
    <row r="91" spans="1:1" ht="26.25" customHeight="1" x14ac:dyDescent="0.3">
      <c r="A91" s="523" t="s">
        <v>261</v>
      </c>
    </row>
    <row r="92" spans="1:1" ht="96.75" customHeight="1" x14ac:dyDescent="0.3">
      <c r="A92" s="81" t="s">
        <v>262</v>
      </c>
    </row>
    <row r="93" spans="1:1" ht="94.2" customHeight="1" x14ac:dyDescent="0.3">
      <c r="A93" s="109" t="s">
        <v>266</v>
      </c>
    </row>
    <row r="94" spans="1:1" ht="39.75" customHeight="1" thickBot="1" x14ac:dyDescent="0.35">
      <c r="A94" s="110" t="s">
        <v>186</v>
      </c>
    </row>
    <row r="95" spans="1:1" ht="15.6" x14ac:dyDescent="0.3">
      <c r="A95" s="479" t="s">
        <v>135</v>
      </c>
    </row>
    <row r="96" spans="1:1" x14ac:dyDescent="0.3"/>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139</v>
      </c>
      <c r="B2" s="115"/>
      <c r="C2" s="116"/>
      <c r="D2" s="43"/>
      <c r="E2" s="43"/>
      <c r="F2" s="43"/>
    </row>
    <row r="3" spans="1:6" ht="26.25" customHeight="1" x14ac:dyDescent="0.3">
      <c r="A3" s="117" t="s">
        <v>1</v>
      </c>
      <c r="C3" s="118"/>
      <c r="D3" s="43"/>
      <c r="E3" s="43"/>
      <c r="F3" s="43"/>
    </row>
    <row r="4" spans="1:6" ht="16.2" thickBot="1" x14ac:dyDescent="0.35">
      <c r="A4" s="119" t="s">
        <v>140</v>
      </c>
      <c r="C4" s="118"/>
      <c r="D4" s="43"/>
      <c r="E4" s="43"/>
      <c r="F4" s="43"/>
    </row>
    <row r="5" spans="1:6" ht="39.75" customHeight="1" x14ac:dyDescent="0.3">
      <c r="A5" s="120" t="s">
        <v>141</v>
      </c>
      <c r="B5" s="121" t="s">
        <v>142</v>
      </c>
      <c r="C5" s="118"/>
      <c r="D5" s="43"/>
      <c r="E5" s="43"/>
      <c r="F5" s="43"/>
    </row>
    <row r="6" spans="1:6" ht="72.75" customHeight="1" x14ac:dyDescent="0.3">
      <c r="A6" s="122" t="s">
        <v>143</v>
      </c>
      <c r="B6" s="123" t="s">
        <v>83</v>
      </c>
      <c r="C6" s="118"/>
      <c r="D6" s="43"/>
      <c r="E6" s="43"/>
      <c r="F6" s="43"/>
    </row>
    <row r="7" spans="1:6" ht="42" customHeight="1" thickBot="1" x14ac:dyDescent="0.35">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35">
      <c r="A8" s="126" t="s">
        <v>144</v>
      </c>
      <c r="B8" s="127"/>
      <c r="C8" s="128"/>
      <c r="D8" s="43"/>
      <c r="E8" s="43"/>
      <c r="F8" s="43"/>
    </row>
    <row r="9" spans="1:6" ht="42" x14ac:dyDescent="0.3">
      <c r="A9" s="129" t="s">
        <v>145</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146</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8" thickBot="1" x14ac:dyDescent="0.35">
      <c r="A30" s="508" t="s">
        <v>54</v>
      </c>
      <c r="B30" s="509">
        <f>ROUND(IF(B29&gt;=3.56,3.56,(IF(((B29*0.094)+B29)&gt;=3.56,3.56,(B29*0.094)+B29))),2)</f>
        <v>0</v>
      </c>
      <c r="C30" s="143"/>
      <c r="D30" s="43"/>
      <c r="E30" s="43"/>
      <c r="F30" s="43"/>
    </row>
    <row r="31" spans="1:6" ht="18.600000000000001" thickBot="1" x14ac:dyDescent="0.35">
      <c r="A31" s="149" t="s">
        <v>147</v>
      </c>
      <c r="B31" s="150">
        <f>ROUND(IF(B30&gt;=3.85,3.85,(IF(((B30*0.1027)+B30)&gt;=3.85,3.85,(B30*0.1027)+B30))),2)</f>
        <v>0</v>
      </c>
      <c r="C31" s="151" t="str">
        <f>IF(B31&gt;0, "Enter this value into cell A7", "")</f>
        <v/>
      </c>
      <c r="D31" s="43"/>
      <c r="E31" s="43"/>
      <c r="F31" s="43"/>
    </row>
    <row r="32" spans="1:6" ht="27" customHeight="1" x14ac:dyDescent="0.3">
      <c r="A32" s="152" t="s">
        <v>148</v>
      </c>
      <c r="B32" s="153"/>
      <c r="C32" s="154"/>
      <c r="D32" s="43"/>
      <c r="E32" s="43"/>
      <c r="F32" s="43"/>
    </row>
    <row r="33" spans="1:6" s="96" customFormat="1" ht="27" customHeight="1" x14ac:dyDescent="0.3">
      <c r="A33" s="155" t="s">
        <v>65</v>
      </c>
      <c r="B33" s="156" t="s">
        <v>149</v>
      </c>
      <c r="C33" s="157"/>
      <c r="D33" s="56"/>
      <c r="E33" s="56"/>
      <c r="F33" s="56"/>
    </row>
    <row r="34" spans="1:6" s="96" customFormat="1" ht="27" customHeight="1" x14ac:dyDescent="0.3">
      <c r="A34" s="155" t="s">
        <v>66</v>
      </c>
      <c r="B34" s="156" t="s">
        <v>150</v>
      </c>
      <c r="C34" s="157"/>
      <c r="D34" s="56"/>
      <c r="E34" s="56"/>
      <c r="F34" s="56"/>
    </row>
    <row r="35" spans="1:6" s="96" customFormat="1" ht="27" customHeight="1" thickBot="1" x14ac:dyDescent="0.35">
      <c r="A35" s="158" t="s">
        <v>67</v>
      </c>
      <c r="B35" s="159" t="s">
        <v>151</v>
      </c>
      <c r="C35" s="160"/>
      <c r="D35" s="56"/>
      <c r="E35" s="56"/>
      <c r="F35" s="56"/>
    </row>
    <row r="36" spans="1:6" s="96" customFormat="1" ht="27" customHeight="1" x14ac:dyDescent="0.3">
      <c r="A36" s="161" t="s">
        <v>152</v>
      </c>
      <c r="B36" s="162"/>
      <c r="C36" s="157"/>
      <c r="D36" s="56"/>
      <c r="E36" s="56"/>
      <c r="F36" s="56"/>
    </row>
    <row r="37" spans="1:6" s="167" customFormat="1" ht="27" customHeight="1" x14ac:dyDescent="0.3">
      <c r="A37" s="163" t="s">
        <v>39</v>
      </c>
      <c r="B37" s="164"/>
      <c r="C37" s="165"/>
      <c r="D37" s="166"/>
      <c r="E37" s="166"/>
      <c r="F37" s="166"/>
    </row>
    <row r="38" spans="1:6" s="96" customFormat="1" ht="31.2" x14ac:dyDescent="0.3">
      <c r="A38" s="168" t="s">
        <v>68</v>
      </c>
      <c r="B38" s="169"/>
      <c r="C38" s="170"/>
      <c r="D38" s="56"/>
      <c r="E38" s="56"/>
      <c r="F38" s="56"/>
    </row>
    <row r="39" spans="1:6" ht="25.5" customHeight="1" thickBot="1" x14ac:dyDescent="0.35">
      <c r="A39" s="171"/>
      <c r="B39" s="127"/>
      <c r="C39" s="481" t="s">
        <v>135</v>
      </c>
      <c r="D39" s="43"/>
      <c r="E39" s="43"/>
      <c r="F39" s="43"/>
    </row>
    <row r="40" spans="1:6" ht="27.75"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9.75" hidden="1" customHeight="1" x14ac:dyDescent="0.3">
      <c r="C44" s="43"/>
      <c r="D44" s="43"/>
      <c r="E44" s="43"/>
      <c r="F44" s="43"/>
    </row>
    <row r="45" spans="1:6" ht="15" hidden="1" customHeight="1" x14ac:dyDescent="0.3">
      <c r="C45" s="43"/>
    </row>
    <row r="46" spans="1:6" ht="15" hidden="1" customHeight="1" x14ac:dyDescent="0.3">
      <c r="A46" s="532"/>
      <c r="B46" s="532"/>
      <c r="C46" s="532"/>
    </row>
    <row r="47" spans="1:6" hidden="1" x14ac:dyDescent="0.3">
      <c r="A47" s="532"/>
      <c r="B47" s="532"/>
      <c r="C47" s="532"/>
    </row>
    <row r="48" spans="1:6" hidden="1" x14ac:dyDescent="0.3">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183</v>
      </c>
      <c r="B2" s="56"/>
      <c r="C2" s="56"/>
      <c r="D2" s="56"/>
      <c r="E2" s="56"/>
      <c r="F2" s="56"/>
      <c r="G2" s="56"/>
      <c r="H2" s="56"/>
    </row>
    <row r="3" spans="1:8" ht="17.399999999999999" x14ac:dyDescent="0.3">
      <c r="A3" s="337" t="s">
        <v>175</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30.75" customHeight="1" x14ac:dyDescent="0.3">
      <c r="A6" s="129" t="s">
        <v>176</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182</v>
      </c>
      <c r="B8" s="186"/>
      <c r="C8" s="186"/>
      <c r="D8" s="186"/>
      <c r="E8" s="187"/>
      <c r="F8" s="186"/>
      <c r="G8" s="186"/>
      <c r="H8" s="188"/>
    </row>
    <row r="9" spans="1:8" ht="18" x14ac:dyDescent="0.3">
      <c r="A9" s="189" t="s">
        <v>180</v>
      </c>
      <c r="B9" s="190"/>
      <c r="C9" s="190"/>
      <c r="D9" s="190"/>
      <c r="E9" s="191"/>
      <c r="F9" s="192"/>
      <c r="G9" s="192"/>
      <c r="H9" s="193"/>
    </row>
    <row r="10" spans="1:8" s="197" customFormat="1" ht="25.2" customHeight="1" thickBot="1" x14ac:dyDescent="0.35">
      <c r="A10" s="194" t="s">
        <v>187</v>
      </c>
      <c r="B10" s="195"/>
      <c r="C10" s="195"/>
      <c r="D10" s="195"/>
      <c r="E10" s="196"/>
      <c r="F10" s="192"/>
      <c r="G10" s="192"/>
      <c r="H10" s="193"/>
    </row>
    <row r="11" spans="1:8" s="197" customFormat="1" ht="52.5" customHeight="1" x14ac:dyDescent="0.35">
      <c r="A11" s="198"/>
      <c r="B11" s="199" t="s">
        <v>76</v>
      </c>
      <c r="C11" s="200" t="s">
        <v>62</v>
      </c>
      <c r="D11" s="200" t="s">
        <v>13</v>
      </c>
      <c r="E11" s="201" t="s">
        <v>108</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181</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241</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177</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9" t="s">
        <v>243</v>
      </c>
      <c r="B32" s="520"/>
      <c r="C32" s="521"/>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9" t="s">
        <v>242</v>
      </c>
      <c r="B34" s="520"/>
      <c r="C34" s="521"/>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178</v>
      </c>
      <c r="B38" s="186"/>
      <c r="C38" s="186"/>
      <c r="D38" s="186"/>
      <c r="E38" s="188"/>
      <c r="F38" s="249"/>
      <c r="G38" s="250"/>
      <c r="H38" s="184"/>
    </row>
    <row r="39" spans="1:8" ht="52.2" x14ac:dyDescent="0.35">
      <c r="A39" s="271"/>
      <c r="B39" s="272" t="s">
        <v>78</v>
      </c>
      <c r="C39" s="273" t="s">
        <v>62</v>
      </c>
      <c r="D39" s="273" t="s">
        <v>13</v>
      </c>
      <c r="E39" s="274" t="s">
        <v>179</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185</v>
      </c>
      <c r="B52" s="296"/>
      <c r="C52" s="296"/>
      <c r="D52" s="296"/>
      <c r="E52" s="296"/>
      <c r="F52" s="296"/>
      <c r="G52" s="297"/>
      <c r="H52" s="298"/>
    </row>
    <row r="53" spans="1:8" ht="24" customHeight="1" x14ac:dyDescent="0.3">
      <c r="A53" s="152" t="s">
        <v>184</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135</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183</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25.5" customHeight="1" x14ac:dyDescent="0.3">
      <c r="A6" s="323" t="s">
        <v>196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202</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203</v>
      </c>
      <c r="B11" s="334"/>
      <c r="C11" s="334"/>
      <c r="D11" s="318"/>
      <c r="E11" s="335"/>
      <c r="F11" s="318"/>
      <c r="G11" s="318"/>
      <c r="H11" s="262"/>
    </row>
    <row r="12" spans="1:8" ht="32.25" customHeight="1" x14ac:dyDescent="0.3">
      <c r="A12" s="263" t="s">
        <v>71</v>
      </c>
      <c r="B12" s="264"/>
      <c r="C12" s="264"/>
      <c r="D12" s="264"/>
      <c r="E12" s="336"/>
      <c r="F12" s="264"/>
      <c r="G12" s="264"/>
      <c r="H12" s="267"/>
    </row>
    <row r="13" spans="1:8" ht="22.8" customHeight="1" thickBot="1" x14ac:dyDescent="0.35">
      <c r="A13" s="185" t="s">
        <v>182</v>
      </c>
      <c r="B13" s="56"/>
      <c r="C13" s="56"/>
      <c r="D13" s="56"/>
      <c r="E13" s="175"/>
      <c r="F13" s="56"/>
      <c r="G13" s="56"/>
      <c r="H13" s="184"/>
    </row>
    <row r="14" spans="1:8" ht="23.4" customHeight="1" x14ac:dyDescent="0.3">
      <c r="A14" s="337" t="s">
        <v>180</v>
      </c>
      <c r="B14" s="190"/>
      <c r="C14" s="190"/>
      <c r="D14" s="190"/>
      <c r="E14" s="191"/>
      <c r="F14" s="192"/>
      <c r="G14" s="192"/>
      <c r="H14" s="193"/>
    </row>
    <row r="15" spans="1:8" s="197" customFormat="1" ht="27" customHeight="1" thickBot="1" x14ac:dyDescent="0.35">
      <c r="A15" s="194" t="s">
        <v>187</v>
      </c>
      <c r="B15" s="195"/>
      <c r="C15" s="195"/>
      <c r="D15" s="195"/>
      <c r="E15" s="196"/>
      <c r="F15" s="192"/>
      <c r="G15" s="192"/>
      <c r="H15" s="193"/>
    </row>
    <row r="16" spans="1:8" s="197" customFormat="1" ht="51.75" customHeight="1" x14ac:dyDescent="0.35">
      <c r="A16" s="198"/>
      <c r="B16" s="199" t="s">
        <v>76</v>
      </c>
      <c r="C16" s="338" t="s">
        <v>12</v>
      </c>
      <c r="D16" s="200" t="s">
        <v>13</v>
      </c>
      <c r="E16" s="201" t="s">
        <v>108</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197</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204</v>
      </c>
      <c r="B31" s="354" t="s">
        <v>247</v>
      </c>
      <c r="C31" s="355" t="s">
        <v>198</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205</v>
      </c>
      <c r="B35" s="201" t="s">
        <v>199</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200</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201</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248</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249</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185</v>
      </c>
      <c r="B47" s="192"/>
      <c r="C47" s="192"/>
      <c r="D47" s="364"/>
      <c r="E47" s="365"/>
      <c r="F47" s="192"/>
      <c r="G47" s="192"/>
      <c r="H47" s="193"/>
    </row>
    <row r="48" spans="1:8" s="197" customFormat="1" ht="29.25" customHeight="1" x14ac:dyDescent="0.3">
      <c r="A48" s="390" t="s">
        <v>206</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135</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7773437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211</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45.6" customHeight="1" x14ac:dyDescent="0.3">
      <c r="A6" s="129" t="s">
        <v>210</v>
      </c>
      <c r="B6" s="180"/>
      <c r="C6" s="181"/>
      <c r="D6" s="181"/>
      <c r="E6" s="180"/>
      <c r="F6" s="181"/>
      <c r="G6" s="181"/>
      <c r="H6" s="182"/>
    </row>
    <row r="7" spans="1:8" ht="21" customHeight="1" x14ac:dyDescent="0.3">
      <c r="A7" s="183" t="s">
        <v>1</v>
      </c>
      <c r="B7" s="56"/>
      <c r="C7" s="56"/>
      <c r="D7" s="56"/>
      <c r="E7" s="175"/>
      <c r="F7" s="56"/>
      <c r="G7" s="56"/>
      <c r="H7" s="184"/>
    </row>
    <row r="8" spans="1:8" ht="28.8" customHeight="1" thickBot="1" x14ac:dyDescent="0.35">
      <c r="A8" s="185" t="s">
        <v>182</v>
      </c>
      <c r="B8" s="186"/>
      <c r="C8" s="186"/>
      <c r="D8" s="186"/>
      <c r="E8" s="187"/>
      <c r="F8" s="186"/>
      <c r="G8" s="186"/>
      <c r="H8" s="188"/>
    </row>
    <row r="9" spans="1:8" ht="26.4" customHeight="1" x14ac:dyDescent="0.35">
      <c r="A9" s="337" t="s">
        <v>180</v>
      </c>
      <c r="B9" s="395"/>
      <c r="C9" s="395"/>
      <c r="D9" s="395"/>
      <c r="E9" s="396"/>
      <c r="F9" s="192"/>
      <c r="G9" s="192"/>
      <c r="H9" s="193"/>
    </row>
    <row r="10" spans="1:8" s="197" customFormat="1" ht="25.8" customHeight="1" thickBot="1" x14ac:dyDescent="0.4">
      <c r="A10" s="194" t="s">
        <v>187</v>
      </c>
      <c r="B10" s="397"/>
      <c r="C10" s="397"/>
      <c r="D10" s="397"/>
      <c r="E10" s="398"/>
      <c r="F10" s="192"/>
      <c r="G10" s="192"/>
      <c r="H10" s="193"/>
    </row>
    <row r="11" spans="1:8" s="197" customFormat="1" ht="53.25" customHeight="1" x14ac:dyDescent="0.35">
      <c r="A11" s="198"/>
      <c r="B11" s="199" t="s">
        <v>76</v>
      </c>
      <c r="C11" s="338" t="s">
        <v>12</v>
      </c>
      <c r="D11" s="200" t="s">
        <v>13</v>
      </c>
      <c r="E11" s="201" t="s">
        <v>108</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241</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212</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179</v>
      </c>
      <c r="B28" s="411"/>
      <c r="C28" s="411"/>
      <c r="D28" s="412"/>
      <c r="E28" s="413"/>
      <c r="F28" s="411"/>
      <c r="G28" s="411"/>
      <c r="H28" s="157"/>
    </row>
    <row r="29" spans="1:8" s="197" customFormat="1" ht="62.4" x14ac:dyDescent="0.3">
      <c r="A29" s="366" t="s">
        <v>109</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110</v>
      </c>
      <c r="B33" s="420"/>
      <c r="C33" s="420"/>
      <c r="D33" s="420"/>
      <c r="E33" s="421"/>
      <c r="F33" s="192"/>
      <c r="G33" s="192"/>
      <c r="H33" s="193"/>
    </row>
    <row r="34" spans="1:8" s="197" customFormat="1" ht="52.2" x14ac:dyDescent="0.35">
      <c r="A34" s="198"/>
      <c r="B34" s="199" t="s">
        <v>76</v>
      </c>
      <c r="C34" s="338" t="s">
        <v>12</v>
      </c>
      <c r="D34" s="200" t="s">
        <v>13</v>
      </c>
      <c r="E34" s="201" t="s">
        <v>179</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197</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204</v>
      </c>
      <c r="B49" s="354" t="s">
        <v>241</v>
      </c>
      <c r="C49" s="355" t="s">
        <v>198</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205</v>
      </c>
      <c r="B53" s="201" t="s">
        <v>199</v>
      </c>
      <c r="C53" s="367"/>
      <c r="D53" s="368"/>
      <c r="E53" s="369"/>
      <c r="F53" s="370"/>
      <c r="G53" s="370"/>
      <c r="H53" s="193"/>
    </row>
    <row r="54" spans="1:8" s="197" customFormat="1" ht="29.25" customHeight="1" thickBot="1" x14ac:dyDescent="0.35">
      <c r="A54" s="371"/>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200</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201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248</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249</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111</v>
      </c>
      <c r="B64" s="220"/>
      <c r="C64" s="220"/>
      <c r="D64" s="340"/>
      <c r="E64" s="341"/>
      <c r="F64" s="220"/>
      <c r="G64" s="220"/>
      <c r="H64" s="221"/>
    </row>
    <row r="65" spans="1:8" s="197" customFormat="1" ht="19.5" customHeight="1" x14ac:dyDescent="0.3">
      <c r="A65" s="389" t="s">
        <v>185</v>
      </c>
      <c r="B65" s="192"/>
      <c r="C65" s="192"/>
      <c r="D65" s="364"/>
      <c r="E65" s="365"/>
      <c r="F65" s="192"/>
      <c r="G65" s="192"/>
      <c r="H65" s="193"/>
    </row>
    <row r="66" spans="1:8" s="240" customFormat="1" ht="26.25" customHeight="1" x14ac:dyDescent="0.3">
      <c r="A66" s="436" t="s">
        <v>213</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135</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189</v>
      </c>
      <c r="B2" s="441"/>
      <c r="C2" s="442" t="s">
        <v>38</v>
      </c>
      <c r="D2" s="43"/>
      <c r="E2" s="43"/>
      <c r="F2" s="43"/>
    </row>
    <row r="3" spans="1:6" ht="60.75" customHeight="1" x14ac:dyDescent="0.3">
      <c r="A3" s="443" t="s">
        <v>267</v>
      </c>
      <c r="B3" s="444"/>
      <c r="C3" s="445"/>
      <c r="D3" s="43"/>
      <c r="E3" s="43"/>
      <c r="F3" s="43"/>
    </row>
    <row r="4" spans="1:6" s="96" customFormat="1" ht="34.5" customHeight="1" thickBot="1" x14ac:dyDescent="0.35">
      <c r="A4" s="446" t="s">
        <v>190</v>
      </c>
      <c r="B4" s="447"/>
      <c r="C4" s="96" t="s">
        <v>95</v>
      </c>
      <c r="D4" s="56"/>
      <c r="E4" s="56"/>
      <c r="F4" s="56"/>
    </row>
    <row r="5" spans="1:6" s="96" customFormat="1" ht="52.5" customHeight="1" x14ac:dyDescent="0.3">
      <c r="A5" s="500" t="s">
        <v>191</v>
      </c>
      <c r="B5" s="448">
        <f>'SY 25-26 Requirement Calculator'!B7</f>
        <v>0</v>
      </c>
      <c r="C5" s="96" t="s">
        <v>102</v>
      </c>
      <c r="D5" s="56"/>
      <c r="E5" s="56"/>
      <c r="F5" s="56"/>
    </row>
    <row r="6" spans="1:6" s="96" customFormat="1" ht="21.75" customHeight="1" thickBot="1" x14ac:dyDescent="0.35">
      <c r="A6" s="501" t="s">
        <v>86</v>
      </c>
      <c r="B6" s="492">
        <f>_xlfn.FLOOR.MATH(B5, 0.05)</f>
        <v>0</v>
      </c>
      <c r="C6" s="96" t="s">
        <v>103</v>
      </c>
      <c r="D6" s="56"/>
      <c r="E6" s="56"/>
      <c r="F6" s="56"/>
    </row>
    <row r="7" spans="1:6" s="96" customFormat="1" ht="30.75" customHeight="1" thickBot="1" x14ac:dyDescent="0.35">
      <c r="A7" s="446" t="s">
        <v>230</v>
      </c>
      <c r="B7" s="447"/>
      <c r="C7" s="96" t="s">
        <v>79</v>
      </c>
      <c r="D7" s="56"/>
      <c r="E7" s="56"/>
      <c r="F7" s="56"/>
    </row>
    <row r="8" spans="1:6" s="96" customFormat="1" ht="17.399999999999999" x14ac:dyDescent="0.3">
      <c r="A8" s="449" t="s">
        <v>188</v>
      </c>
      <c r="B8" s="447"/>
      <c r="C8" s="96" t="s">
        <v>160</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3">
      <c r="A10" s="452" t="str">
        <f>IF(C9&gt;=5, "Weighted Average Price for SY 2025-2026:", "")</f>
        <v/>
      </c>
      <c r="B10" s="491"/>
      <c r="D10" s="56"/>
      <c r="E10" s="56"/>
      <c r="F10" s="56"/>
    </row>
    <row r="11" spans="1:6" s="96" customFormat="1" ht="55.5" customHeight="1" x14ac:dyDescent="0.3">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3">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35">
      <c r="A15" s="499" t="s">
        <v>192</v>
      </c>
      <c r="B15" s="493"/>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3">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35">
      <c r="A19" s="502" t="s">
        <v>193</v>
      </c>
      <c r="B19" s="493"/>
      <c r="C19" s="445"/>
      <c r="D19" s="56"/>
      <c r="E19" s="56"/>
      <c r="F19" s="56"/>
    </row>
    <row r="20" spans="1:6" s="96" customFormat="1" ht="20.100000000000001" customHeight="1" x14ac:dyDescent="0.3">
      <c r="A20" s="503" t="s">
        <v>105</v>
      </c>
      <c r="B20" s="457"/>
      <c r="C20" s="445"/>
      <c r="D20" s="56"/>
      <c r="E20" s="56"/>
      <c r="F20" s="56"/>
    </row>
    <row r="21" spans="1:6" s="96" customFormat="1" ht="38.25" customHeight="1" x14ac:dyDescent="0.3">
      <c r="A21" s="494"/>
      <c r="B21" s="457"/>
      <c r="C21" s="445"/>
      <c r="D21" s="56"/>
      <c r="E21" s="56"/>
      <c r="F21" s="56"/>
    </row>
    <row r="22" spans="1:6" s="96" customFormat="1" ht="20.100000000000001" customHeight="1" x14ac:dyDescent="0.3">
      <c r="A22" s="504" t="s">
        <v>90</v>
      </c>
      <c r="B22" s="457"/>
      <c r="C22" s="445"/>
      <c r="D22" s="56"/>
      <c r="E22" s="56"/>
      <c r="F22" s="56"/>
    </row>
    <row r="23" spans="1:6" s="96" customFormat="1" ht="38.25" customHeight="1" thickBot="1" x14ac:dyDescent="0.35">
      <c r="A23" s="495"/>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3">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3">
      <c r="A27" s="498" t="s">
        <v>194</v>
      </c>
      <c r="B27" s="496"/>
      <c r="C27" s="445"/>
      <c r="D27" s="56"/>
      <c r="E27" s="56"/>
      <c r="F27" s="56"/>
    </row>
    <row r="28" spans="1:6" s="96" customFormat="1" ht="38.25" customHeight="1" thickBot="1" x14ac:dyDescent="0.35">
      <c r="A28" s="507" t="s">
        <v>195</v>
      </c>
      <c r="B28" s="493"/>
      <c r="C28" s="445"/>
      <c r="D28" s="56"/>
      <c r="E28" s="56"/>
      <c r="F28" s="56"/>
    </row>
    <row r="29" spans="1:6" s="96" customFormat="1" ht="38.25" customHeight="1" x14ac:dyDescent="0.3">
      <c r="A29" s="503" t="s">
        <v>264</v>
      </c>
      <c r="B29" s="457"/>
      <c r="C29" s="445"/>
      <c r="D29" s="56"/>
      <c r="E29" s="56"/>
      <c r="F29" s="56"/>
    </row>
    <row r="30" spans="1:6" s="96" customFormat="1" ht="38.25" customHeight="1" x14ac:dyDescent="0.3">
      <c r="A30" s="494"/>
      <c r="B30" s="457"/>
      <c r="C30" s="445"/>
      <c r="D30" s="56"/>
      <c r="E30" s="56"/>
      <c r="F30" s="56"/>
    </row>
    <row r="31" spans="1:6" s="96" customFormat="1" ht="38.25" customHeight="1" x14ac:dyDescent="0.3">
      <c r="A31" s="504" t="s">
        <v>265</v>
      </c>
      <c r="B31" s="457"/>
      <c r="C31" s="445"/>
      <c r="D31" s="56"/>
      <c r="E31" s="56"/>
      <c r="F31" s="56"/>
    </row>
    <row r="32" spans="1:6" s="96" customFormat="1" ht="38.25" customHeight="1" thickBot="1" x14ac:dyDescent="0.35">
      <c r="A32" s="495"/>
      <c r="B32" s="457"/>
      <c r="C32" s="445"/>
      <c r="D32" s="56"/>
      <c r="E32" s="56"/>
      <c r="F32" s="56"/>
    </row>
    <row r="33" spans="1:6" s="96" customFormat="1" ht="38.25" customHeight="1" x14ac:dyDescent="0.3">
      <c r="A33" s="445"/>
      <c r="B33" s="484" t="s">
        <v>135</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7773437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135</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86F7C0-79E5-4768-ACC4-8286DCD10978}">
  <ds:schemaRefs>
    <ds:schemaRef ds:uri="8234a2bc-a965-4db7-a609-b7f31165cdf1"/>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73fb875a-8af9-4255-b008-0995492d31cd"/>
    <ds:schemaRef ds:uri="947b21cd-4129-4b0f-8f05-4520d1faf544"/>
    <ds:schemaRef ds:uri="http://schemas.microsoft.com/sharepoint/v3"/>
    <ds:schemaRef ds:uri="http://purl.org/dc/te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2025-06-10T19:36:11Z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